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eclan\travaux\Projets en cours\Mission Handicap\Diag PRITH 2022\Livrables\"/>
    </mc:Choice>
  </mc:AlternateContent>
  <xr:revisionPtr revIDLastSave="0" documentId="13_ncr:1_{12E4A455-A8BD-465C-BD7D-6274BDF6220D}" xr6:coauthVersionLast="47" xr6:coauthVersionMax="47" xr10:uidLastSave="{00000000-0000-0000-0000-000000000000}"/>
  <bookViews>
    <workbookView xWindow="1095" yWindow="1755" windowWidth="27705" windowHeight="14445" tabRatio="810" xr2:uid="{9CD8AB00-B86F-4F15-BA70-281D0A2FF23B}"/>
  </bookViews>
  <sheets>
    <sheet name="Axe - Sensibilisation employeur" sheetId="10" r:id="rId1"/>
    <sheet name="51 Nb_Répart°établisst OETH" sheetId="2" r:id="rId2"/>
    <sheet name="52 Emploi direct des BOETH" sheetId="3" r:id="rId3"/>
    <sheet name="53 Modalités OETH " sheetId="5" r:id="rId4"/>
    <sheet name="54 Effectifs assujettissement" sheetId="7" r:id="rId5"/>
    <sheet name="55 Actions Agefiph" sheetId="8" r:id="rId6"/>
    <sheet name="56 Suivi recours AMEETH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7" l="1"/>
  <c r="M13" i="7"/>
  <c r="M12" i="7"/>
  <c r="M11" i="7"/>
  <c r="M10" i="7"/>
  <c r="M9" i="7"/>
  <c r="M8" i="7"/>
  <c r="K14" i="7"/>
  <c r="K13" i="7"/>
  <c r="K12" i="7"/>
  <c r="K11" i="7"/>
  <c r="K10" i="7"/>
  <c r="K9" i="7"/>
  <c r="K8" i="7"/>
  <c r="I14" i="7"/>
  <c r="I13" i="7"/>
  <c r="I12" i="7"/>
  <c r="I11" i="7"/>
  <c r="I10" i="7"/>
  <c r="I9" i="7"/>
  <c r="I8" i="7"/>
  <c r="G14" i="7"/>
  <c r="G13" i="7"/>
  <c r="G12" i="7"/>
  <c r="G11" i="7"/>
  <c r="G10" i="7"/>
  <c r="G9" i="7"/>
  <c r="G8" i="7"/>
  <c r="E14" i="7"/>
  <c r="E13" i="7"/>
  <c r="E12" i="7"/>
  <c r="E11" i="7"/>
  <c r="E10" i="7"/>
  <c r="E9" i="7"/>
  <c r="E8" i="7"/>
  <c r="C9" i="7"/>
  <c r="C10" i="7"/>
  <c r="C11" i="7"/>
  <c r="C12" i="7"/>
  <c r="C13" i="7"/>
  <c r="C14" i="7"/>
  <c r="C8" i="7"/>
  <c r="D39" i="5"/>
  <c r="D40" i="5"/>
  <c r="D41" i="5"/>
  <c r="D42" i="5"/>
  <c r="D43" i="5"/>
  <c r="D44" i="5"/>
  <c r="D38" i="5"/>
  <c r="B33" i="2" l="1"/>
  <c r="C24" i="2" s="1"/>
  <c r="C8" i="2"/>
  <c r="C9" i="2"/>
  <c r="C10" i="2"/>
  <c r="C11" i="2"/>
  <c r="C12" i="2"/>
  <c r="C13" i="2"/>
  <c r="C7" i="2"/>
  <c r="C55" i="2" l="1"/>
  <c r="C52" i="2"/>
  <c r="C61" i="2"/>
  <c r="C46" i="2"/>
  <c r="C48" i="2"/>
  <c r="C53" i="2"/>
  <c r="C47" i="2"/>
  <c r="C44" i="2"/>
  <c r="C54" i="2"/>
  <c r="C56" i="2"/>
  <c r="C60" i="2"/>
  <c r="C59" i="2"/>
  <c r="C57" i="2"/>
  <c r="C45" i="2"/>
  <c r="C58" i="2"/>
  <c r="C50" i="2"/>
  <c r="C64" i="2"/>
  <c r="C51" i="2"/>
  <c r="C49" i="2"/>
  <c r="C23" i="2"/>
  <c r="C29" i="2"/>
  <c r="C27" i="2"/>
  <c r="C25" i="2"/>
  <c r="C33" i="2"/>
  <c r="C32" i="2"/>
  <c r="C31" i="2"/>
  <c r="C30" i="2"/>
  <c r="C28" i="2"/>
  <c r="C2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38AA75-CD58-4CEB-A12B-DC5D1FBBBBE6}" keepAlive="1" name="Requête - Table118 (Page 33)" description="Connexion à la requête « Table118 (Page 33) » dans le classeur." type="5" refreshedVersion="0" background="1">
    <dbPr connection="Provider=Microsoft.Mashup.OleDb.1;Data Source=$Workbook$;Location=&quot;Table118 (Page 33)&quot;;Extended Properties=&quot;&quot;" command="SELECT * FROM [Table118 (Page 33)]"/>
  </connection>
</connections>
</file>

<file path=xl/sharedStrings.xml><?xml version="1.0" encoding="utf-8"?>
<sst xmlns="http://schemas.openxmlformats.org/spreadsheetml/2006/main" count="143" uniqueCount="89">
  <si>
    <t>Alpes-de-Haute-Provence</t>
  </si>
  <si>
    <t>Hautes-Alpes</t>
  </si>
  <si>
    <t>Alpes-Maritimes</t>
  </si>
  <si>
    <t>Bouches-du-Rhône</t>
  </si>
  <si>
    <t>Var</t>
  </si>
  <si>
    <t>Vaucluse</t>
  </si>
  <si>
    <t>Provence - Alpes - Côte - d'Azur</t>
  </si>
  <si>
    <t>France métropolitaine</t>
  </si>
  <si>
    <t>Nombre d'établissement assujettis</t>
  </si>
  <si>
    <t>De 20 à 49</t>
  </si>
  <si>
    <t>De 50 à 99</t>
  </si>
  <si>
    <t>De 100 à 199</t>
  </si>
  <si>
    <t>De 200 à 249</t>
  </si>
  <si>
    <t xml:space="preserve"> De 250 à 299</t>
  </si>
  <si>
    <t>De 300 à 499</t>
  </si>
  <si>
    <t>De 500 à 749</t>
  </si>
  <si>
    <t>De 750 à 999</t>
  </si>
  <si>
    <t>De 1000 à 1999</t>
  </si>
  <si>
    <t>De 2000 et plus</t>
  </si>
  <si>
    <t>Toutes tailles d'établissement</t>
  </si>
  <si>
    <t>Activités de services administratifs et de soutien</t>
  </si>
  <si>
    <t>Activités extra-territoriales</t>
  </si>
  <si>
    <t>Activités financières et d'assurance</t>
  </si>
  <si>
    <t>Activités immobilières</t>
  </si>
  <si>
    <t>Activités spécialisées, scientifiques et techniques</t>
  </si>
  <si>
    <t>Administration publique</t>
  </si>
  <si>
    <t>Agriculture, sylviculture et pêche</t>
  </si>
  <si>
    <t>Arts, spectacles et activités récréatives</t>
  </si>
  <si>
    <t>Autres activités de services</t>
  </si>
  <si>
    <t>Commerce ; réparation d'automobiles et de motocycles</t>
  </si>
  <si>
    <t>Construction</t>
  </si>
  <si>
    <t>Enseignement</t>
  </si>
  <si>
    <t>Hébergement et restauration</t>
  </si>
  <si>
    <t>Industrie manufacturière</t>
  </si>
  <si>
    <t>Industries extractives</t>
  </si>
  <si>
    <t>Information et communication</t>
  </si>
  <si>
    <t>Production et distribution d'eau ; assainissement, gestion des déchets et dépollution</t>
  </si>
  <si>
    <t>Production et distribution d'électricité, de gaz, de vapeur et d'air conditionné</t>
  </si>
  <si>
    <t>Santé humaine et action sociale</t>
  </si>
  <si>
    <t>Transports et entreposage</t>
  </si>
  <si>
    <t>Tous secteurs</t>
  </si>
  <si>
    <t>France (hors Mayotte)</t>
  </si>
  <si>
    <t>Équivalents temps plein</t>
  </si>
  <si>
    <t xml:space="preserve"> Travailleurs handicapés seulement</t>
  </si>
  <si>
    <t xml:space="preserve"> Travailleurs handicapés + contrats de
sous-traitance avec le secteur protégé</t>
  </si>
  <si>
    <t xml:space="preserve"> Contribution financière à l’Agefiph
seulement</t>
  </si>
  <si>
    <t>De 100 à 249</t>
  </si>
  <si>
    <t>De 250 à 499</t>
  </si>
  <si>
    <t>750 ou plus</t>
  </si>
  <si>
    <t>Poids dans le total toutes tailles d'établissement</t>
  </si>
  <si>
    <t>Poids dans le total tous secteurs</t>
  </si>
  <si>
    <t>Établissement assujettis</t>
  </si>
  <si>
    <t>Sommaire :</t>
  </si>
  <si>
    <t>Onglet 51</t>
  </si>
  <si>
    <t>Onglet 52</t>
  </si>
  <si>
    <t>Onglet 55</t>
  </si>
  <si>
    <t>Onglet 56</t>
  </si>
  <si>
    <t>- Faits saillants et données chiffrées sur les établissements assujettis à l'obligation d'emploi des travailleurs handicapés (OETH), en région et dans les départements</t>
  </si>
  <si>
    <t>- Faits saillants et données chiffrées sur l'emploi direct des bénéficiaires de l'OETH, en région et dans les départements</t>
  </si>
  <si>
    <t>- Faits saillants et données chiffrées sur la répartition des établissements selon leur modalités de réponse à l'OETH, en région et dans les départements</t>
  </si>
  <si>
    <t>- Faits saillants et données chiffrées sur les actions de l'Agefiph en matière de sensibilisation des employeurs, en région</t>
  </si>
  <si>
    <t>- Faits saillants et données chiffrées sur le recours à l'aide à la mobilisation des employeurs pour l'embauche de travailleurs handicapés (AMEETH), au niveau national</t>
  </si>
  <si>
    <t>Poids dans le total régional</t>
  </si>
  <si>
    <t>s</t>
  </si>
  <si>
    <t>Provence - Alpes - Côte d'Azur</t>
  </si>
  <si>
    <t>Taux d'emploi direct en ETP (en %)</t>
  </si>
  <si>
    <t>Nombre de travailleurs handicapés employés en ETP (3)</t>
  </si>
  <si>
    <t>Taux d'emploi direct en unités bénéficiaires (en %)</t>
  </si>
  <si>
    <t>Nombre de travailleurs handicapés employés en unités bénéficiaires (2)</t>
  </si>
  <si>
    <t xml:space="preserve">Nombre de travailleurs handicapés employés en personnes physiques (1) </t>
  </si>
  <si>
    <t xml:space="preserve">Taux d'emploi direct en ETP* </t>
  </si>
  <si>
    <r>
      <t xml:space="preserve">Total 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tablissements assujettis (en nombre)</t>
    </r>
  </si>
  <si>
    <t>Établissements hors accord (total en % des sous- catégories suivantes)</t>
  </si>
  <si>
    <t>Établissements sous accord (total en % des sous- catégories suivantes)</t>
  </si>
  <si>
    <r>
      <t>Avec emploi direct</t>
    </r>
    <r>
      <rPr>
        <i/>
        <sz val="11"/>
        <color theme="1"/>
        <rFont val="Calibri"/>
        <family val="2"/>
        <scheme val="minor"/>
      </rPr>
      <t xml:space="preserve"> (total en % des sous- catégories suivantes)</t>
    </r>
  </si>
  <si>
    <r>
      <t>Sans emploi direct</t>
    </r>
    <r>
      <rPr>
        <i/>
        <sz val="11"/>
        <color theme="1"/>
        <rFont val="Calibri"/>
        <family val="2"/>
        <scheme val="minor"/>
      </rPr>
      <t xml:space="preserve"> (total en % des sous- catégories suivantes)</t>
    </r>
  </si>
  <si>
    <r>
      <t xml:space="preserve"> Travailleurs handicapés + contrats de
sous-traitance avec le secteur protégé +
</t>
    </r>
    <r>
      <rPr>
        <b/>
        <sz val="11"/>
        <color theme="1"/>
        <rFont val="Calibri"/>
        <family val="2"/>
        <scheme val="minor"/>
      </rPr>
      <t>contribution financière à l’Agefiph</t>
    </r>
  </si>
  <si>
    <r>
      <t xml:space="preserve"> Travailleurs handicapés + </t>
    </r>
    <r>
      <rPr>
        <b/>
        <sz val="11"/>
        <color theme="1"/>
        <rFont val="Calibri"/>
        <family val="2"/>
        <scheme val="minor"/>
      </rPr>
      <t>contribution
financière à l’Agefiph</t>
    </r>
  </si>
  <si>
    <r>
      <rPr>
        <b/>
        <sz val="11"/>
        <color theme="1"/>
        <rFont val="Calibri"/>
        <family val="2"/>
        <scheme val="minor"/>
      </rPr>
      <t xml:space="preserve"> Contribution financière à l’Agefiph</t>
    </r>
    <r>
      <rPr>
        <sz val="11"/>
        <color theme="1"/>
        <rFont val="Calibri"/>
        <family val="2"/>
        <scheme val="minor"/>
      </rPr>
      <t xml:space="preserve"> +
contrats de sous-traitance avec le secteur
protégé</t>
    </r>
  </si>
  <si>
    <r>
      <t xml:space="preserve"> </t>
    </r>
    <r>
      <rPr>
        <b/>
        <sz val="11"/>
        <color theme="1"/>
        <rFont val="Calibri"/>
        <family val="2"/>
        <scheme val="minor"/>
      </rPr>
      <t>Contribution financière à l’Agefiph</t>
    </r>
    <r>
      <rPr>
        <sz val="11"/>
        <color theme="1"/>
        <rFont val="Calibri"/>
        <family val="2"/>
        <scheme val="minor"/>
      </rPr>
      <t xml:space="preserve"> +
contrats de sous-traitance avec le secteur
protégé</t>
    </r>
  </si>
  <si>
    <t xml:space="preserve">assujettis </t>
  </si>
  <si>
    <t>Nombre d'établissements assujettis</t>
  </si>
  <si>
    <t>Nombre d’établissements contributeurs théoriques auprès de l'Agefiph (Avec et/ou Sans accord)</t>
  </si>
  <si>
    <t>Part des établissement assujettis</t>
  </si>
  <si>
    <t>- Faits saillants et données chiffrées sur les effectifs d'assujettissement, en région et dans les départements</t>
  </si>
  <si>
    <t>Onglet 53</t>
  </si>
  <si>
    <t>Onglet 54</t>
  </si>
  <si>
    <t>ns</t>
  </si>
  <si>
    <t>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</si>
</sst>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.0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CB9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 vertical="center"/>
    </xf>
    <xf numFmtId="165" fontId="0" fillId="0" borderId="0" xfId="2" applyNumberFormat="1" applyFont="1"/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/>
    <xf numFmtId="0" fontId="0" fillId="0" borderId="6" xfId="0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3" applyAlignment="1">
      <alignment wrapText="1"/>
    </xf>
    <xf numFmtId="0" fontId="9" fillId="0" borderId="0" xfId="0" applyFont="1"/>
    <xf numFmtId="0" fontId="7" fillId="0" borderId="0" xfId="3" quotePrefix="1"/>
    <xf numFmtId="0" fontId="0" fillId="0" borderId="1" xfId="0" applyBorder="1"/>
    <xf numFmtId="9" fontId="0" fillId="0" borderId="2" xfId="1" applyFont="1" applyBorder="1"/>
    <xf numFmtId="0" fontId="0" fillId="0" borderId="4" xfId="0" applyBorder="1"/>
    <xf numFmtId="9" fontId="0" fillId="0" borderId="5" xfId="1" applyFont="1" applyBorder="1"/>
    <xf numFmtId="0" fontId="2" fillId="0" borderId="6" xfId="0" applyFont="1" applyBorder="1"/>
    <xf numFmtId="9" fontId="2" fillId="0" borderId="8" xfId="1" applyFont="1" applyBorder="1"/>
    <xf numFmtId="3" fontId="5" fillId="0" borderId="1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2" fillId="0" borderId="6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9" fontId="0" fillId="0" borderId="2" xfId="1" applyFont="1" applyFill="1" applyBorder="1"/>
    <xf numFmtId="49" fontId="3" fillId="0" borderId="4" xfId="0" applyNumberFormat="1" applyFont="1" applyBorder="1" applyAlignment="1">
      <alignment horizontal="left" vertical="center"/>
    </xf>
    <xf numFmtId="9" fontId="0" fillId="0" borderId="5" xfId="1" applyFont="1" applyFill="1" applyBorder="1"/>
    <xf numFmtId="49" fontId="4" fillId="0" borderId="6" xfId="0" applyNumberFormat="1" applyFont="1" applyBorder="1" applyAlignment="1">
      <alignment horizontal="left" vertical="center"/>
    </xf>
    <xf numFmtId="9" fontId="2" fillId="0" borderId="8" xfId="1" applyFont="1" applyFill="1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64" fontId="0" fillId="0" borderId="5" xfId="1" applyNumberFormat="1" applyFont="1" applyFill="1" applyBorder="1"/>
    <xf numFmtId="9" fontId="1" fillId="0" borderId="2" xfId="1" applyFont="1" applyFill="1" applyBorder="1"/>
    <xf numFmtId="9" fontId="1" fillId="0" borderId="5" xfId="1" applyFont="1" applyFill="1" applyBorder="1"/>
    <xf numFmtId="3" fontId="12" fillId="0" borderId="4" xfId="0" applyNumberFormat="1" applyFont="1" applyBorder="1" applyAlignment="1">
      <alignment horizontal="right" vertical="center"/>
    </xf>
    <xf numFmtId="9" fontId="6" fillId="0" borderId="5" xfId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5" fontId="0" fillId="0" borderId="4" xfId="2" applyNumberFormat="1" applyFont="1" applyBorder="1"/>
    <xf numFmtId="164" fontId="0" fillId="0" borderId="5" xfId="0" applyNumberFormat="1" applyBorder="1"/>
    <xf numFmtId="165" fontId="2" fillId="0" borderId="4" xfId="2" applyNumberFormat="1" applyFont="1" applyBorder="1"/>
    <xf numFmtId="165" fontId="2" fillId="0" borderId="6" xfId="2" applyNumberFormat="1" applyFont="1" applyBorder="1"/>
    <xf numFmtId="164" fontId="0" fillId="0" borderId="8" xfId="0" applyNumberFormat="1" applyBorder="1"/>
    <xf numFmtId="165" fontId="0" fillId="0" borderId="1" xfId="2" applyNumberFormat="1" applyFont="1" applyBorder="1"/>
    <xf numFmtId="164" fontId="0" fillId="0" borderId="2" xfId="0" applyNumberFormat="1" applyBorder="1"/>
    <xf numFmtId="0" fontId="2" fillId="0" borderId="4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5" fontId="2" fillId="0" borderId="0" xfId="2" applyNumberFormat="1" applyFont="1" applyBorder="1"/>
    <xf numFmtId="166" fontId="13" fillId="0" borderId="5" xfId="0" applyNumberFormat="1" applyFont="1" applyBorder="1" applyAlignment="1" applyProtection="1">
      <alignment vertical="center"/>
      <protection locked="0"/>
    </xf>
    <xf numFmtId="165" fontId="13" fillId="0" borderId="0" xfId="2" applyNumberFormat="1" applyFont="1" applyFill="1" applyBorder="1" applyAlignment="1">
      <alignment horizontal="right" vertical="center"/>
    </xf>
    <xf numFmtId="3" fontId="13" fillId="0" borderId="4" xfId="0" applyNumberFormat="1" applyFont="1" applyBorder="1" applyAlignment="1" applyProtection="1">
      <alignment horizontal="left" vertical="center"/>
      <protection locked="0"/>
    </xf>
    <xf numFmtId="166" fontId="13" fillId="0" borderId="2" xfId="0" applyNumberFormat="1" applyFont="1" applyBorder="1" applyAlignment="1" applyProtection="1">
      <alignment vertical="center"/>
      <protection locked="0"/>
    </xf>
    <xf numFmtId="165" fontId="13" fillId="0" borderId="3" xfId="2" applyNumberFormat="1" applyFont="1" applyFill="1" applyBorder="1" applyAlignment="1">
      <alignment horizontal="right" vertical="center"/>
    </xf>
    <xf numFmtId="166" fontId="13" fillId="0" borderId="3" xfId="0" applyNumberFormat="1" applyFont="1" applyBorder="1" applyAlignment="1" applyProtection="1">
      <alignment vertical="center"/>
      <protection locked="0"/>
    </xf>
    <xf numFmtId="3" fontId="13" fillId="0" borderId="1" xfId="0" applyNumberFormat="1" applyFont="1" applyBorder="1" applyAlignment="1" applyProtection="1">
      <alignment horizontal="left" vertical="center"/>
      <protection locked="0"/>
    </xf>
    <xf numFmtId="0" fontId="11" fillId="0" borderId="0" xfId="0" applyFont="1"/>
    <xf numFmtId="165" fontId="13" fillId="0" borderId="1" xfId="2" applyNumberFormat="1" applyFont="1" applyFill="1" applyBorder="1" applyAlignment="1">
      <alignment horizontal="right" vertical="center"/>
    </xf>
    <xf numFmtId="165" fontId="13" fillId="0" borderId="4" xfId="2" applyNumberFormat="1" applyFont="1" applyFill="1" applyBorder="1" applyAlignment="1">
      <alignment horizontal="right" vertical="center"/>
    </xf>
    <xf numFmtId="166" fontId="13" fillId="0" borderId="0" xfId="0" applyNumberFormat="1" applyFont="1" applyAlignment="1" applyProtection="1">
      <alignment vertical="center"/>
      <protection locked="0"/>
    </xf>
    <xf numFmtId="167" fontId="2" fillId="0" borderId="0" xfId="0" applyNumberFormat="1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left" vertical="center" wrapText="1"/>
    </xf>
    <xf numFmtId="165" fontId="2" fillId="7" borderId="11" xfId="2" applyNumberFormat="1" applyFont="1" applyFill="1" applyBorder="1" applyAlignment="1">
      <alignment vertical="center"/>
    </xf>
    <xf numFmtId="165" fontId="2" fillId="7" borderId="12" xfId="2" applyNumberFormat="1" applyFont="1" applyFill="1" applyBorder="1" applyAlignment="1">
      <alignment vertical="center"/>
    </xf>
    <xf numFmtId="165" fontId="2" fillId="7" borderId="13" xfId="2" applyNumberFormat="1" applyFont="1" applyFill="1" applyBorder="1" applyAlignment="1">
      <alignment vertical="center"/>
    </xf>
    <xf numFmtId="0" fontId="0" fillId="5" borderId="14" xfId="0" applyFill="1" applyBorder="1" applyAlignment="1">
      <alignment horizontal="left" vertical="center" wrapText="1"/>
    </xf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17" fillId="4" borderId="4" xfId="0" applyFont="1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5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5" fillId="0" borderId="0" xfId="0" applyFont="1"/>
    <xf numFmtId="165" fontId="0" fillId="0" borderId="2" xfId="2" applyNumberFormat="1" applyFont="1" applyBorder="1" applyAlignment="1">
      <alignment vertical="center"/>
    </xf>
    <xf numFmtId="165" fontId="0" fillId="0" borderId="5" xfId="2" applyNumberFormat="1" applyFont="1" applyBorder="1" applyAlignment="1">
      <alignment vertical="center"/>
    </xf>
    <xf numFmtId="165" fontId="2" fillId="0" borderId="8" xfId="2" applyNumberFormat="1" applyFont="1" applyBorder="1" applyAlignment="1">
      <alignment vertical="center"/>
    </xf>
    <xf numFmtId="165" fontId="0" fillId="0" borderId="1" xfId="2" applyNumberFormat="1" applyFont="1" applyBorder="1" applyAlignment="1">
      <alignment vertical="center"/>
    </xf>
    <xf numFmtId="165" fontId="0" fillId="0" borderId="4" xfId="2" applyNumberFormat="1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5" fontId="2" fillId="0" borderId="6" xfId="2" applyNumberFormat="1" applyFont="1" applyBorder="1" applyAlignment="1">
      <alignment vertical="center"/>
    </xf>
    <xf numFmtId="9" fontId="0" fillId="0" borderId="5" xfId="1" applyFont="1" applyBorder="1" applyAlignment="1">
      <alignment vertical="center"/>
    </xf>
    <xf numFmtId="9" fontId="2" fillId="0" borderId="8" xfId="1" applyFont="1" applyBorder="1" applyAlignment="1">
      <alignment vertical="center"/>
    </xf>
    <xf numFmtId="0" fontId="2" fillId="5" borderId="9" xfId="0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vertical="center"/>
    </xf>
    <xf numFmtId="167" fontId="0" fillId="6" borderId="0" xfId="0" applyNumberFormat="1" applyFill="1" applyAlignment="1">
      <alignment vertical="center"/>
    </xf>
    <xf numFmtId="167" fontId="0" fillId="0" borderId="0" xfId="0" applyNumberFormat="1" applyAlignment="1">
      <alignment vertical="center"/>
    </xf>
    <xf numFmtId="167" fontId="6" fillId="4" borderId="4" xfId="0" applyNumberFormat="1" applyFont="1" applyFill="1" applyBorder="1" applyAlignment="1">
      <alignment vertical="center"/>
    </xf>
    <xf numFmtId="167" fontId="6" fillId="4" borderId="0" xfId="0" applyNumberFormat="1" applyFont="1" applyFill="1" applyAlignment="1">
      <alignment vertical="center"/>
    </xf>
    <xf numFmtId="167" fontId="16" fillId="4" borderId="0" xfId="0" applyNumberFormat="1" applyFont="1" applyFill="1" applyAlignment="1">
      <alignment vertical="center"/>
    </xf>
    <xf numFmtId="167" fontId="16" fillId="4" borderId="5" xfId="0" applyNumberFormat="1" applyFont="1" applyFill="1" applyBorder="1" applyAlignment="1">
      <alignment vertical="center"/>
    </xf>
    <xf numFmtId="167" fontId="0" fillId="0" borderId="4" xfId="0" applyNumberFormat="1" applyBorder="1" applyAlignment="1">
      <alignment vertical="center"/>
    </xf>
    <xf numFmtId="167" fontId="2" fillId="0" borderId="5" xfId="0" applyNumberFormat="1" applyFont="1" applyBorder="1" applyAlignment="1">
      <alignment vertical="center"/>
    </xf>
    <xf numFmtId="167" fontId="0" fillId="6" borderId="4" xfId="0" applyNumberFormat="1" applyFill="1" applyBorder="1" applyAlignment="1">
      <alignment vertical="center"/>
    </xf>
    <xf numFmtId="167" fontId="2" fillId="6" borderId="0" xfId="0" applyNumberFormat="1" applyFont="1" applyFill="1" applyAlignment="1">
      <alignment vertical="center"/>
    </xf>
    <xf numFmtId="167" fontId="2" fillId="6" borderId="5" xfId="0" applyNumberFormat="1" applyFont="1" applyFill="1" applyBorder="1" applyAlignment="1">
      <alignment vertical="center"/>
    </xf>
    <xf numFmtId="167" fontId="0" fillId="0" borderId="6" xfId="0" applyNumberFormat="1" applyBorder="1" applyAlignment="1">
      <alignment vertical="center"/>
    </xf>
    <xf numFmtId="167" fontId="0" fillId="0" borderId="7" xfId="0" applyNumberFormat="1" applyBorder="1" applyAlignment="1">
      <alignment vertical="center"/>
    </xf>
    <xf numFmtId="167" fontId="2" fillId="0" borderId="7" xfId="0" applyNumberFormat="1" applyFont="1" applyBorder="1" applyAlignment="1">
      <alignment vertical="center"/>
    </xf>
    <xf numFmtId="167" fontId="2" fillId="0" borderId="8" xfId="0" applyNumberFormat="1" applyFont="1" applyBorder="1" applyAlignment="1">
      <alignment vertical="center"/>
    </xf>
    <xf numFmtId="167" fontId="0" fillId="5" borderId="18" xfId="0" applyNumberFormat="1" applyFill="1" applyBorder="1" applyAlignment="1">
      <alignment vertical="center"/>
    </xf>
    <xf numFmtId="167" fontId="0" fillId="5" borderId="19" xfId="0" applyNumberFormat="1" applyFill="1" applyBorder="1" applyAlignment="1">
      <alignment vertical="center"/>
    </xf>
    <xf numFmtId="165" fontId="0" fillId="0" borderId="0" xfId="2" applyNumberFormat="1" applyFont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 wrapText="1"/>
    </xf>
    <xf numFmtId="165" fontId="2" fillId="0" borderId="5" xfId="2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65" fontId="2" fillId="0" borderId="7" xfId="2" applyNumberFormat="1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165" fontId="2" fillId="0" borderId="8" xfId="2" applyNumberFormat="1" applyFont="1" applyBorder="1" applyAlignment="1">
      <alignment horizontal="center" vertical="center" wrapText="1"/>
    </xf>
    <xf numFmtId="165" fontId="0" fillId="0" borderId="4" xfId="2" applyNumberFormat="1" applyFont="1" applyBorder="1" applyAlignment="1">
      <alignment horizontal="center" vertical="center" wrapText="1"/>
    </xf>
    <xf numFmtId="165" fontId="2" fillId="0" borderId="6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5" fontId="0" fillId="0" borderId="1" xfId="2" applyNumberFormat="1" applyFont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165" fontId="0" fillId="0" borderId="3" xfId="2" applyNumberFormat="1" applyFont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8" fillId="0" borderId="0" xfId="0" applyFont="1"/>
    <xf numFmtId="49" fontId="19" fillId="0" borderId="6" xfId="0" applyNumberFormat="1" applyFont="1" applyBorder="1" applyAlignment="1">
      <alignment horizontal="left" vertical="center" wrapText="1"/>
    </xf>
    <xf numFmtId="3" fontId="0" fillId="0" borderId="0" xfId="0" applyNumberFormat="1"/>
    <xf numFmtId="9" fontId="0" fillId="0" borderId="0" xfId="0" applyNumberFormat="1"/>
    <xf numFmtId="1" fontId="18" fillId="0" borderId="0" xfId="0" applyNumberFormat="1" applyFont="1"/>
    <xf numFmtId="3" fontId="18" fillId="0" borderId="0" xfId="0" applyNumberFormat="1" applyFont="1"/>
    <xf numFmtId="0" fontId="20" fillId="0" borderId="0" xfId="0" applyFont="1"/>
    <xf numFmtId="165" fontId="0" fillId="0" borderId="0" xfId="0" applyNumberFormat="1"/>
    <xf numFmtId="165" fontId="0" fillId="0" borderId="0" xfId="0" applyNumberFormat="1" applyAlignment="1">
      <alignment vertical="center"/>
    </xf>
    <xf numFmtId="0" fontId="7" fillId="0" borderId="0" xfId="3"/>
    <xf numFmtId="0" fontId="2" fillId="0" borderId="6" xfId="0" applyFont="1" applyFill="1" applyBorder="1"/>
    <xf numFmtId="165" fontId="2" fillId="0" borderId="6" xfId="2" applyNumberFormat="1" applyFont="1" applyFill="1" applyBorder="1"/>
    <xf numFmtId="165" fontId="2" fillId="0" borderId="7" xfId="2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</cellXfs>
  <cellStyles count="4">
    <cellStyle name="Lien hypertexte" xfId="3" builtinId="8"/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andiplace.org/media/pdf/autres/circ_DGEFP_2009_16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15</xdr:row>
      <xdr:rowOff>25400</xdr:rowOff>
    </xdr:from>
    <xdr:ext cx="9067800" cy="1631950"/>
    <xdr:sp macro="" textlink="">
      <xdr:nvSpPr>
        <xdr:cNvPr id="2" name="ZoneText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340593-66B7-4F0F-BBC0-0F565C3775DA}"/>
            </a:ext>
          </a:extLst>
        </xdr:cNvPr>
        <xdr:cNvSpPr txBox="1"/>
      </xdr:nvSpPr>
      <xdr:spPr>
        <a:xfrm>
          <a:off x="161925" y="3194050"/>
          <a:ext cx="9067800" cy="163195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="1"/>
            <a:t>Qu'est-ce que le PRITH ?</a:t>
          </a:r>
        </a:p>
        <a:p>
          <a:r>
            <a:rPr lang="fr-FR" sz="1100" b="0"/>
            <a:t>Le Plan régional d’insertion des travailleurs handicapés (PRITH) est un programme national organisé par le législateur et décliné dans chaque région. Il a pour objectif de renforcer la coordination entre les professionnels œuvrant pour une meilleure insertion professionnelle des personnes en situation de handicap.</a:t>
          </a:r>
        </a:p>
        <a:p>
          <a:r>
            <a:rPr lang="fr-FR" sz="1100" b="0"/>
            <a:t>La </a:t>
          </a:r>
          <a:r>
            <a:rPr lang="fr-FR" sz="1100" b="0" u="sng">
              <a:solidFill>
                <a:schemeClr val="accent1"/>
              </a:solidFill>
            </a:rPr>
            <a:t>circulaire DGEFP n°2009-15 du 26 mai 2009 </a:t>
          </a:r>
          <a:r>
            <a:rPr lang="fr-FR" sz="1100" b="0"/>
            <a:t>définit le PRITH et l’organise autour de 4 grands axes : </a:t>
          </a:r>
        </a:p>
        <a:p>
          <a:r>
            <a:rPr lang="fr-FR" sz="1100" b="0"/>
            <a:t>- l'accès à l'emploi, </a:t>
          </a:r>
        </a:p>
        <a:p>
          <a:r>
            <a:rPr lang="fr-FR" sz="1100" b="0"/>
            <a:t>- l'accès à la formation, </a:t>
          </a:r>
        </a:p>
        <a:p>
          <a:r>
            <a:rPr lang="fr-FR" sz="1100" b="0"/>
            <a:t>- le maintien dans l'emploi, </a:t>
          </a:r>
        </a:p>
        <a:p>
          <a:r>
            <a:rPr lang="fr-FR" sz="1100" b="0"/>
            <a:t>- la sensibilisation des employeurs.</a:t>
          </a:r>
        </a:p>
        <a:p>
          <a:endParaRPr lang="fr-FR" sz="1100" b="0"/>
        </a:p>
      </xdr:txBody>
    </xdr:sp>
    <xdr:clientData/>
  </xdr:oneCellAnchor>
  <xdr:oneCellAnchor>
    <xdr:from>
      <xdr:col>0</xdr:col>
      <xdr:colOff>184150</xdr:colOff>
      <xdr:row>0</xdr:row>
      <xdr:rowOff>127000</xdr:rowOff>
    </xdr:from>
    <xdr:ext cx="9045575" cy="100965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0415E68-6A17-45B0-A832-8EF7BFDFFC3C}"/>
            </a:ext>
          </a:extLst>
        </xdr:cNvPr>
        <xdr:cNvSpPr txBox="1"/>
      </xdr:nvSpPr>
      <xdr:spPr>
        <a:xfrm>
          <a:off x="184150" y="127000"/>
          <a:ext cx="9045575" cy="100965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300" b="1">
              <a:solidFill>
                <a:schemeClr val="accent1"/>
              </a:solidFill>
            </a:rPr>
            <a:t>Diagnostic préalable au PRITH en </a:t>
          </a:r>
          <a:r>
            <a:rPr lang="fr-FR" sz="1300" b="1">
              <a:solidFill>
                <a:schemeClr val="accent1"/>
              </a:solidFill>
              <a:latin typeface="+mn-lt"/>
              <a:ea typeface="+mn-ea"/>
              <a:cs typeface="+mn-cs"/>
            </a:rPr>
            <a:t>Provence - Alpes - Côte d'Azur</a:t>
          </a:r>
          <a:r>
            <a:rPr lang="fr-FR" sz="1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3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300" b="1" i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volet quantitatif "Sensibilisation des employeurs"</a:t>
          </a:r>
        </a:p>
        <a:p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 présent document contribue au volet quantitatif du </a:t>
          </a:r>
          <a:r>
            <a:rPr lang="fr-F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diagnostic sur l’emploi et la formation professionnelle des travailleurs handicapés en région Provence</a:t>
          </a:r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Alpes - Côte d'Azur, </a:t>
          </a:r>
          <a:r>
            <a:rPr lang="fr-F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réalisé dans le cadre de l’élaboration du Plan régional pour l’insertion des travailleurs handicapés (PRITH). </a:t>
          </a:r>
        </a:p>
        <a:p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Il traite et analyse les données chiffrées afférentes à </a:t>
          </a:r>
          <a:r>
            <a:rPr lang="fr-F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l'axe 4 "Sensibilisation des employeurs" du PRITH</a:t>
          </a:r>
          <a:r>
            <a:rPr lang="fr-F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r-FR" sz="1400" b="1">
            <a:solidFill>
              <a:schemeClr val="accent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10</xdr:col>
      <xdr:colOff>0</xdr:colOff>
      <xdr:row>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43D3AAC-5296-67D3-FE76-7CBF0A04A21B}"/>
            </a:ext>
          </a:extLst>
        </xdr:cNvPr>
        <xdr:cNvSpPr txBox="1"/>
      </xdr:nvSpPr>
      <xdr:spPr>
        <a:xfrm>
          <a:off x="47625" y="57150"/>
          <a:ext cx="13684250" cy="32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/>
            <a:t>51. Les employeurs</a:t>
          </a:r>
          <a:r>
            <a:rPr lang="fr-FR" sz="1200" b="1" baseline="0"/>
            <a:t> soumis </a:t>
          </a:r>
          <a:r>
            <a:rPr lang="fr-FR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à l'obligation d'emploi des travailleurs handicapés (OETH) en région et dans les départements</a:t>
          </a:r>
        </a:p>
      </xdr:txBody>
    </xdr:sp>
    <xdr:clientData/>
  </xdr:twoCellAnchor>
  <xdr:twoCellAnchor>
    <xdr:from>
      <xdr:col>0</xdr:col>
      <xdr:colOff>0</xdr:colOff>
      <xdr:row>2</xdr:row>
      <xdr:rowOff>133350</xdr:rowOff>
    </xdr:from>
    <xdr:to>
      <xdr:col>9</xdr:col>
      <xdr:colOff>761999</xdr:colOff>
      <xdr:row>4</xdr:row>
      <xdr:rowOff>95250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754AD97-A3A2-4CF8-9D99-0905FE1982CE}"/>
            </a:ext>
          </a:extLst>
        </xdr:cNvPr>
        <xdr:cNvSpPr txBox="1"/>
      </xdr:nvSpPr>
      <xdr:spPr>
        <a:xfrm>
          <a:off x="0" y="681038"/>
          <a:ext cx="13731874" cy="32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511. Nombre et répartition des établissements assujettis</a:t>
          </a:r>
          <a:r>
            <a:rPr lang="fr-FR" sz="1100" b="1">
              <a:solidFill>
                <a:schemeClr val="accent1"/>
              </a:solidFill>
            </a:rPr>
            <a:t> par </a:t>
          </a:r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département</a:t>
          </a:r>
        </a:p>
      </xdr:txBody>
    </xdr:sp>
    <xdr:clientData/>
  </xdr:twoCellAnchor>
  <xdr:twoCellAnchor>
    <xdr:from>
      <xdr:col>0</xdr:col>
      <xdr:colOff>0</xdr:colOff>
      <xdr:row>18</xdr:row>
      <xdr:rowOff>19050</xdr:rowOff>
    </xdr:from>
    <xdr:to>
      <xdr:col>10</xdr:col>
      <xdr:colOff>7938</xdr:colOff>
      <xdr:row>19</xdr:row>
      <xdr:rowOff>171450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EB7F33B-84C8-4CF8-8389-DBD02E3CCFE7}"/>
            </a:ext>
          </a:extLst>
        </xdr:cNvPr>
        <xdr:cNvSpPr txBox="1"/>
      </xdr:nvSpPr>
      <xdr:spPr>
        <a:xfrm>
          <a:off x="0" y="3487738"/>
          <a:ext cx="13739813" cy="3349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512.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et répartition </a:t>
          </a:r>
          <a:r>
            <a:rPr lang="fr-FR" sz="1100" b="1"/>
            <a:t>des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assujettis</a:t>
          </a:r>
          <a:r>
            <a:rPr lang="fr-FR" sz="1100" b="1" baseline="0"/>
            <a:t> </a:t>
          </a:r>
          <a:r>
            <a:rPr lang="fr-FR" sz="1100" b="1" baseline="0">
              <a:solidFill>
                <a:schemeClr val="accent1"/>
              </a:solidFill>
            </a:rPr>
            <a:t>par taille d'établissement </a:t>
          </a:r>
          <a:endParaRPr lang="fr-FR" sz="1100" b="1">
            <a:solidFill>
              <a:schemeClr val="accent1"/>
            </a:solidFill>
          </a:endParaRPr>
        </a:p>
      </xdr:txBody>
    </xdr:sp>
    <xdr:clientData/>
  </xdr:twoCellAnchor>
  <xdr:twoCellAnchor>
    <xdr:from>
      <xdr:col>0</xdr:col>
      <xdr:colOff>28573</xdr:colOff>
      <xdr:row>13</xdr:row>
      <xdr:rowOff>85725</xdr:rowOff>
    </xdr:from>
    <xdr:to>
      <xdr:col>10</xdr:col>
      <xdr:colOff>0</xdr:colOff>
      <xdr:row>17</xdr:row>
      <xdr:rowOff>47625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18330EE-4C3F-2A61-0D6D-CB679C0FD63C}"/>
            </a:ext>
          </a:extLst>
        </xdr:cNvPr>
        <xdr:cNvSpPr txBox="1"/>
      </xdr:nvSpPr>
      <xdr:spPr>
        <a:xfrm>
          <a:off x="28573" y="2562225"/>
          <a:ext cx="13318333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Agefiph-Dares, DOETH Synthèse 2019 - Traitement Carif-Oref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Provence - Alpes - Côte d'Azur.</a:t>
          </a:r>
          <a:endParaRPr lang="fr-FR" sz="1100">
            <a:solidFill>
              <a:sysClr val="windowText" lastClr="000000"/>
            </a:solidFill>
          </a:endParaRPr>
        </a:p>
        <a:p>
          <a:r>
            <a:rPr lang="fr-FR" sz="1100"/>
            <a:t>Champ 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de 20 salariés ou plus du secteur privé et public à caractère industriel et commercial (Epic).</a:t>
          </a:r>
          <a:endParaRPr lang="fr-FR" sz="1100"/>
        </a:p>
        <a:p>
          <a:r>
            <a:rPr lang="fr-FR" sz="1100" baseline="0"/>
            <a:t>Lecture : en 2019, 172 établissements de 20 salariés ou plus,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assujettis à l'obligation d'emploi des travailleurs handicapés, étaient </a:t>
          </a:r>
          <a:r>
            <a:rPr lang="fr-FR" sz="1100" baseline="0"/>
            <a:t>implantés dans les Alpes-de-Haute-Provence (soit 3 % des 6 543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assujettis </a:t>
          </a:r>
          <a:r>
            <a:rPr lang="fr-FR" sz="1100" baseline="0"/>
            <a:t>en région).</a:t>
          </a:r>
          <a:endParaRPr lang="fr-FR" sz="1100"/>
        </a:p>
      </xdr:txBody>
    </xdr:sp>
    <xdr:clientData/>
  </xdr:twoCellAnchor>
  <xdr:twoCellAnchor>
    <xdr:from>
      <xdr:col>0</xdr:col>
      <xdr:colOff>0</xdr:colOff>
      <xdr:row>33</xdr:row>
      <xdr:rowOff>184149</xdr:rowOff>
    </xdr:from>
    <xdr:to>
      <xdr:col>10</xdr:col>
      <xdr:colOff>6350</xdr:colOff>
      <xdr:row>38</xdr:row>
      <xdr:rowOff>88900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19D673F2-7733-4411-B055-138D0D3E7384}"/>
            </a:ext>
          </a:extLst>
        </xdr:cNvPr>
        <xdr:cNvSpPr txBox="1"/>
      </xdr:nvSpPr>
      <xdr:spPr>
        <a:xfrm>
          <a:off x="0" y="6445249"/>
          <a:ext cx="13735050" cy="825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Agefiph-Dares, DOETH Synthèse 2019 - Traitement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Carif-Oref Provence - Alpes - Côte d'Azur.</a:t>
          </a:r>
          <a:endParaRPr lang="fr-FR">
            <a:solidFill>
              <a:sysClr val="windowText" lastClr="000000"/>
            </a:solidFill>
            <a:effectLst/>
          </a:endParaRPr>
        </a:p>
        <a:p>
          <a:r>
            <a:rPr lang="fr-FR" sz="1100"/>
            <a:t>Champ 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de 20 salariés ou plus du secteur privé et public à caractère industriel et commercial (Epic), </a:t>
          </a:r>
          <a:r>
            <a:rPr lang="fr-FR" sz="1100"/>
            <a:t>Provence - Alpes - Côte d'Azur </a:t>
          </a:r>
        </a:p>
        <a:p>
          <a:r>
            <a:rPr lang="fr-FR" sz="1100" baseline="0"/>
            <a:t>Lecture : en 2019, 4 015 établissements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assujettis à l'obligation d'emploi des travailleurs handicapés de Provence - Alpes - Côte d'Azur avaient un effectif compris entre </a:t>
          </a:r>
          <a:r>
            <a:rPr lang="fr-FR" sz="1100" baseline="0"/>
            <a:t>20 à 49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salariés</a:t>
          </a:r>
          <a:r>
            <a:rPr lang="fr-FR" sz="1100" baseline="0"/>
            <a:t> (soit 61 % des 6 543 établissements assujettis, toutes tailles confondues)</a:t>
          </a:r>
          <a:endParaRPr lang="fr-FR" sz="1100"/>
        </a:p>
      </xdr:txBody>
    </xdr:sp>
    <xdr:clientData/>
  </xdr:twoCellAnchor>
  <xdr:twoCellAnchor>
    <xdr:from>
      <xdr:col>0</xdr:col>
      <xdr:colOff>9525</xdr:colOff>
      <xdr:row>39</xdr:row>
      <xdr:rowOff>104775</xdr:rowOff>
    </xdr:from>
    <xdr:to>
      <xdr:col>10</xdr:col>
      <xdr:colOff>0</xdr:colOff>
      <xdr:row>41</xdr:row>
      <xdr:rowOff>66675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7DF70B8A-132A-4AEC-98D3-70FA50BA2F01}"/>
            </a:ext>
          </a:extLst>
        </xdr:cNvPr>
        <xdr:cNvSpPr txBox="1"/>
      </xdr:nvSpPr>
      <xdr:spPr>
        <a:xfrm>
          <a:off x="9525" y="7407275"/>
          <a:ext cx="13722350" cy="32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513.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et répartition des établissements assujettis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 baseline="0">
              <a:solidFill>
                <a:schemeClr val="accent1"/>
              </a:solidFill>
            </a:rPr>
            <a:t>par secteur d'activité (NA 21)</a:t>
          </a:r>
          <a:endParaRPr lang="fr-FR" sz="1100" b="1">
            <a:solidFill>
              <a:schemeClr val="accent1"/>
            </a:solidFill>
          </a:endParaRPr>
        </a:p>
      </xdr:txBody>
    </xdr:sp>
    <xdr:clientData/>
  </xdr:twoCellAnchor>
  <xdr:twoCellAnchor>
    <xdr:from>
      <xdr:col>0</xdr:col>
      <xdr:colOff>0</xdr:colOff>
      <xdr:row>64</xdr:row>
      <xdr:rowOff>182561</xdr:rowOff>
    </xdr:from>
    <xdr:to>
      <xdr:col>10</xdr:col>
      <xdr:colOff>0</xdr:colOff>
      <xdr:row>70</xdr:row>
      <xdr:rowOff>87311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FB098DD-88E7-469C-AE96-DB1EC3492D89}"/>
            </a:ext>
          </a:extLst>
        </xdr:cNvPr>
        <xdr:cNvSpPr txBox="1"/>
      </xdr:nvSpPr>
      <xdr:spPr>
        <a:xfrm>
          <a:off x="0" y="13334999"/>
          <a:ext cx="1373187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Agefiph-Dares, DOETH Synthèse 2019 - Traitement Carif-Oref </a:t>
          </a:r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Provence - Alpes - Côte d'Azur.</a:t>
          </a:r>
          <a:endParaRPr lang="fr-FR">
            <a:solidFill>
              <a:sysClr val="windowText" lastClr="000000"/>
            </a:solidFill>
            <a:effectLst/>
          </a:endParaRPr>
        </a:p>
        <a:p>
          <a:r>
            <a:rPr lang="fr-FR" sz="1100"/>
            <a:t>Champ 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de 20 salariés ou plus du secteur privé et public à caractère industriel et commercial (Epic)</a:t>
          </a:r>
          <a:r>
            <a:rPr lang="fr-FR" sz="1100"/>
            <a:t>, Provence - Alpes - Côte d'Azur </a:t>
          </a:r>
        </a:p>
        <a:p>
          <a:r>
            <a:rPr lang="fr-FR" sz="1100" baseline="0"/>
            <a:t>Lecture : en 2019, 1 425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assujettis à l'obligation d'emploi des travailleurs handicapés de Provence - Alpes - Côte d'Azur relevaient du </a:t>
          </a:r>
          <a:r>
            <a:rPr lang="fr-FR" sz="1100" baseline="0"/>
            <a:t>secteur "Commerce ; réparation d'automobiles et de motocycles" (soit 22 %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 6 543 établissements assujettis,</a:t>
          </a:r>
          <a:r>
            <a:rPr lang="fr-FR" sz="1100" baseline="0"/>
            <a:t> tous secteurs confondus)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secret statistique et secret statistique induit, appliqué en deçà de 3 unités. ns = donnée non significative.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10</xdr:col>
      <xdr:colOff>133350</xdr:colOff>
      <xdr:row>0</xdr:row>
      <xdr:rowOff>3173</xdr:rowOff>
    </xdr:from>
    <xdr:to>
      <xdr:col>16</xdr:col>
      <xdr:colOff>754063</xdr:colOff>
      <xdr:row>12</xdr:row>
      <xdr:rowOff>178594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774E6E9E-A5DA-4750-8701-BE8FC3C294A8}"/>
            </a:ext>
          </a:extLst>
        </xdr:cNvPr>
        <xdr:cNvSpPr txBox="1"/>
      </xdr:nvSpPr>
      <xdr:spPr>
        <a:xfrm>
          <a:off x="13480256" y="3173"/>
          <a:ext cx="5192713" cy="246142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baseline="0"/>
            <a:t>Faits saillants</a:t>
          </a:r>
        </a:p>
        <a:p>
          <a:r>
            <a:rPr lang="fr-FR" sz="1100" baseline="0"/>
            <a:t>En 2019 (données 2020 en cours de consolidation par l'Urssaf)</a:t>
          </a:r>
          <a:r>
            <a:rPr lang="fr-FR" sz="1100" b="1" baseline="0"/>
            <a:t>, 6 543 établissements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assujettis à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obligation de déclaration d'emploi des travailleurs handicapés (OETH) en région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Provence - Alpes - Côte d'Azur. </a:t>
          </a: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Leur part dans les départements varie entre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3 % dans les territoires hauts-alpins et 46 % dans les Bouches du Rhône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La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majorité des établissements assujettis en région sont des PME-PMI ou des EPIC de petite taille ou de taille moyenne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ainsi, 61 % des établissements ont un effectif compris entre 20 (effectif minimal pour l'OETH) et 49 salariés. </a:t>
          </a:r>
        </a:p>
        <a:p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secteurs, relativement diversifiés en termes d'activités économiques, concentrent la majorité des établissements assujettis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région : 57 % d'entre eux relèvent du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Commerce, réparation d'automobiles et de motocycles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; de la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Santé humaine et action sociale ;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l'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Industrie manufacturière ou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Construction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6</xdr:col>
      <xdr:colOff>747660</xdr:colOff>
      <xdr:row>2</xdr:row>
      <xdr:rowOff>61451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B0355C5-A399-49A9-A55F-EDC4A5E237AB}"/>
            </a:ext>
          </a:extLst>
        </xdr:cNvPr>
        <xdr:cNvSpPr txBox="1"/>
      </xdr:nvSpPr>
      <xdr:spPr>
        <a:xfrm>
          <a:off x="0" y="114300"/>
          <a:ext cx="10979354" cy="315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/>
            <a:t>52. L'emploi direct des personnes</a:t>
          </a:r>
          <a:r>
            <a:rPr lang="fr-FR" sz="1200" b="1" baseline="0"/>
            <a:t> bénéficiaires de l'obligation d'emploi des travailleurs handicapés (BOETH) en région et dans les départements</a:t>
          </a:r>
          <a:endParaRPr lang="fr-FR" sz="1200" b="1">
            <a:solidFill>
              <a:schemeClr val="accent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184149</xdr:rowOff>
    </xdr:from>
    <xdr:to>
      <xdr:col>7</xdr:col>
      <xdr:colOff>20483</xdr:colOff>
      <xdr:row>42</xdr:row>
      <xdr:rowOff>76200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A549D19-037F-4DAB-82A7-8879C728FEE2}"/>
            </a:ext>
          </a:extLst>
        </xdr:cNvPr>
        <xdr:cNvSpPr txBox="1"/>
      </xdr:nvSpPr>
      <xdr:spPr>
        <a:xfrm>
          <a:off x="0" y="7312536"/>
          <a:ext cx="11010080" cy="998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*</a:t>
          </a:r>
          <a:r>
            <a:rPr lang="fr-FR" sz="1100" i="1" baseline="0"/>
            <a:t>Rapport entre le nombre de travailleurs handicapés en ETP et l'effectif d'assujettissement.</a:t>
          </a:r>
          <a:endParaRPr lang="fr-FR" sz="1100" i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Agefiph-Dares, DOETH, Chiffres-clés de la Dreets Provence - Alpes - Côte d'Azur 2022 - Traitement Carif-Oref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Provence - Alpes - Côte d'Azur.</a:t>
          </a:r>
          <a:endParaRPr lang="fr-FR">
            <a:solidFill>
              <a:sysClr val="windowText" lastClr="000000"/>
            </a:solidFill>
            <a:effectLst/>
          </a:endParaRPr>
        </a:p>
        <a:p>
          <a:r>
            <a:rPr lang="fr-FR" sz="1100"/>
            <a:t>Champ : établissements de 20 salariés ou plus du secteur privé et public à caractère industriel et commercial (Epic), Provence - Alpes - Côte d'Azur. </a:t>
          </a:r>
        </a:p>
        <a:p>
          <a:r>
            <a:rPr lang="fr-FR" sz="1100" baseline="0"/>
            <a:t>Lecture : en 2019, les Alpes-de-Haute-Provence comptent 475 BOETH (en ETP), soit un taux d'emploi direct de 4,4 % (ces données sont de 20 331 et 3,6 % en région) </a:t>
          </a:r>
          <a:endParaRPr lang="fr-FR" sz="1100"/>
        </a:p>
      </xdr:txBody>
    </xdr:sp>
    <xdr:clientData/>
  </xdr:twoCellAnchor>
  <xdr:twoCellAnchor>
    <xdr:from>
      <xdr:col>0</xdr:col>
      <xdr:colOff>0</xdr:colOff>
      <xdr:row>24</xdr:row>
      <xdr:rowOff>112663</xdr:rowOff>
    </xdr:from>
    <xdr:to>
      <xdr:col>7</xdr:col>
      <xdr:colOff>-1</xdr:colOff>
      <xdr:row>26</xdr:row>
      <xdr:rowOff>10242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4E32FE5-530D-418E-AF05-21E6BED29FB9}"/>
            </a:ext>
          </a:extLst>
        </xdr:cNvPr>
        <xdr:cNvSpPr txBox="1"/>
      </xdr:nvSpPr>
      <xdr:spPr>
        <a:xfrm>
          <a:off x="0" y="4977582"/>
          <a:ext cx="10989596" cy="2662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522. Zoom : nombre de BOETH</a:t>
          </a:r>
          <a:r>
            <a:rPr lang="fr-FR" sz="1100" b="1" baseline="0"/>
            <a:t> en équivalent temps plein (ETP) </a:t>
          </a:r>
          <a:r>
            <a:rPr lang="fr-FR" sz="1100" b="1"/>
            <a:t>et  taux d'emplois direct</a:t>
          </a:r>
          <a:r>
            <a:rPr lang="fr-FR" sz="1100" b="1">
              <a:solidFill>
                <a:schemeClr val="accent1"/>
              </a:solidFill>
            </a:rPr>
            <a:t> en ETP par </a:t>
          </a:r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département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7</xdr:col>
      <xdr:colOff>20484</xdr:colOff>
      <xdr:row>23</xdr:row>
      <xdr:rowOff>235564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E12D50F-63AD-44DA-A498-199C7783A146}"/>
            </a:ext>
          </a:extLst>
        </xdr:cNvPr>
        <xdr:cNvSpPr txBox="1"/>
      </xdr:nvSpPr>
      <xdr:spPr>
        <a:xfrm>
          <a:off x="0" y="3318387"/>
          <a:ext cx="11010081" cy="15260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Agefiph-Dares, DOETH, Chiffres-clés de la Dreets Provence - Alpes - Côte d'Azur 2022 - Traitement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Carif-Oref Provence - Alpes - Côte d'Azur.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fr-FR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https://paca.dreets.gouv.fr/sites/paca.dreets.gouv.fr/IMG/pdf/00_-_chiffres-cles-edition2022-complete.pdf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 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de 20 salariés ou plus du secteur privé et public à caractère industriel et commercial (Epic) ; données provisoires, non redressées, arrêtées au 5/9/2022</a:t>
          </a:r>
          <a:endParaRPr lang="fr-FR" sz="1100"/>
        </a:p>
        <a:p>
          <a:r>
            <a:rPr lang="fr-FR" sz="10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salariés pris en compte sont ceux employés directement par les établissements assujettis (c’est-à-dire hors accueil de stagiaires, contrats de fourniture, de sous-traitance ou de prestations de services). </a:t>
          </a:r>
        </a:p>
        <a:p>
          <a:r>
            <a:rPr lang="fr-FR" sz="1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Ces salariés sont décomptés selon trois modes différents : en nombre de personnes physiques, en nombre d'unités bénéficiaires ainsi qu’en nombre d'équivalents temps plein</a:t>
          </a:r>
          <a:r>
            <a:rPr lang="fr-FR" sz="10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fr-FR" sz="1000" i="1"/>
            <a:t> </a:t>
          </a:r>
        </a:p>
        <a:p>
          <a:r>
            <a:rPr lang="fr-FR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</a:t>
          </a:r>
          <a:r>
            <a:rPr lang="fr-FR" sz="1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Chaque travailleur handicapé compte "pour un"</a:t>
          </a:r>
          <a:r>
            <a:rPr lang="fr-FR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à partir du moment où il est recensé comme bénéficiaire de</a:t>
          </a:r>
          <a:r>
            <a:rPr lang="fr-FR" sz="10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l'OETH au sens de la loi (la quotité de travail n'est pas prise en compte).</a:t>
          </a:r>
          <a:endParaRPr lang="fr-FR" sz="1000" i="1"/>
        </a:p>
        <a:p>
          <a:r>
            <a:rPr lang="fr-FR" sz="10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</a:t>
          </a:r>
          <a:r>
            <a:rPr lang="fr-FR" sz="1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Chaque travailleur handicapé compte pour une unité bénéficiaire </a:t>
          </a:r>
          <a:r>
            <a:rPr lang="fr-FR" sz="10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dès lors que son temps de travail est au moins égal à un mi-temps et pour une demi-unité si son temps de travail est inférieur à un mi-temps. Cette valeur du bénéficiaire est ensuite proratisée en fonction de son temps de présence dans l'année et de la durée de validité de sa reconnaissance.</a:t>
          </a:r>
        </a:p>
        <a:p>
          <a:r>
            <a:rPr lang="fr-FR" sz="1000" i="1"/>
            <a:t> </a:t>
          </a:r>
          <a:r>
            <a:rPr lang="fr-FR" sz="10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Le décompte des travailleurs handicapés employés </a:t>
          </a:r>
          <a:r>
            <a:rPr lang="fr-FR" sz="1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équivalent temps plein s’effectue au prorata du temps réel de travail</a:t>
          </a:r>
          <a:r>
            <a:rPr lang="fr-FR" sz="10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du temps de présence dans l'année et de la durée de validité de la reconnaissance.</a:t>
          </a:r>
          <a:r>
            <a:rPr lang="fr-FR" sz="1000" i="1"/>
            <a:t> </a:t>
          </a:r>
        </a:p>
      </xdr:txBody>
    </xdr:sp>
    <xdr:clientData/>
  </xdr:twoCellAnchor>
  <xdr:twoCellAnchor>
    <xdr:from>
      <xdr:col>0</xdr:col>
      <xdr:colOff>0</xdr:colOff>
      <xdr:row>2</xdr:row>
      <xdr:rowOff>158750</xdr:rowOff>
    </xdr:from>
    <xdr:to>
      <xdr:col>7</xdr:col>
      <xdr:colOff>-1</xdr:colOff>
      <xdr:row>4</xdr:row>
      <xdr:rowOff>81936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9C2293BC-2BE7-4E17-B47E-8372928D1EAE}"/>
            </a:ext>
          </a:extLst>
        </xdr:cNvPr>
        <xdr:cNvSpPr txBox="1"/>
      </xdr:nvSpPr>
      <xdr:spPr>
        <a:xfrm>
          <a:off x="0" y="527460"/>
          <a:ext cx="10989596" cy="291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521. Données de cadrage : Travailleurs handicapés dans les effectifs des établissements assujettis, selon les trois modes de décompte en 2019, </a:t>
          </a:r>
          <a:r>
            <a:rPr lang="fr-FR" sz="1100" b="1">
              <a:solidFill>
                <a:schemeClr val="accent1"/>
              </a:solidFill>
            </a:rPr>
            <a:t>par </a:t>
          </a:r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département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15</xdr:col>
      <xdr:colOff>10242</xdr:colOff>
      <xdr:row>8</xdr:row>
      <xdr:rowOff>40968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BB3259DA-8EE4-41A9-ABC8-677C3C5CD8EF}"/>
            </a:ext>
          </a:extLst>
        </xdr:cNvPr>
        <xdr:cNvSpPr txBox="1"/>
      </xdr:nvSpPr>
      <xdr:spPr>
        <a:xfrm>
          <a:off x="11614355" y="184355"/>
          <a:ext cx="6042742" cy="188451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baseline="0"/>
            <a:t>Faits saillants</a:t>
          </a:r>
        </a:p>
        <a:p>
          <a:r>
            <a:rPr lang="fr-FR" sz="1100" b="0" baseline="0"/>
            <a:t>Les </a:t>
          </a:r>
          <a:r>
            <a:rPr lang="fr-FR" sz="1100" b="1" baseline="0"/>
            <a:t>salariés bénéficiaires de l'OETH employés directement </a:t>
          </a:r>
          <a:r>
            <a:rPr lang="fr-FR" sz="1100" b="0" baseline="0"/>
            <a:t>par les établissements assujettis peuvent être </a:t>
          </a:r>
          <a:r>
            <a:rPr lang="fr-FR" sz="1100" b="1" baseline="0"/>
            <a:t>décomptés selon trois modes différents :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nombre de personnes physiques, en nombre d'unités bénéficiaires ou en nombre d'équivalents temps plein.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mode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décompte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fait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substenciellement varier les effectifs et les taux d'emploi direct observés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région et par département.</a:t>
          </a:r>
          <a:endParaRPr lang="fr-FR" sz="1100" b="1" baseline="0"/>
        </a:p>
        <a:p>
          <a:r>
            <a:rPr lang="fr-FR" sz="1100" baseline="0"/>
            <a:t>En 2019 (données 2020 en cours de consolidation par l'Urssaf)</a:t>
          </a:r>
          <a:r>
            <a:rPr lang="fr-FR" sz="1100" b="1" baseline="0"/>
            <a:t>, 20 331 travailleurs handicapées en ETP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employés directement par les établissements assujettis à l'OETH en région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Provence - Alpes - Côte d'Azur. Le taux d'emploi direct correspondant à ce mode de décompte fluctue entre 4,4 % dans les Alpes-de-Haute-Provence et 3,4 % dans les Bouches-du-Rhône (pour 3,6 % en région).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10</xdr:col>
      <xdr:colOff>753139</xdr:colOff>
      <xdr:row>1</xdr:row>
      <xdr:rowOff>142876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070EE93-3032-48EE-AB93-2716995E9798}"/>
            </a:ext>
          </a:extLst>
        </xdr:cNvPr>
        <xdr:cNvSpPr txBox="1"/>
      </xdr:nvSpPr>
      <xdr:spPr>
        <a:xfrm>
          <a:off x="0" y="28575"/>
          <a:ext cx="10898372" cy="2988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53. </a:t>
          </a:r>
          <a:r>
            <a:rPr lang="fr-FR" sz="1200" b="1"/>
            <a:t>Les </a:t>
          </a:r>
          <a:r>
            <a:rPr lang="fr-FR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établissements assujettis selon les modalités de réponse à l'OETH en region et dans les départements</a:t>
          </a:r>
          <a:endParaRPr lang="fr-FR" sz="1200" b="1">
            <a:solidFill>
              <a:schemeClr val="accent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115955</xdr:rowOff>
    </xdr:from>
    <xdr:to>
      <xdr:col>11</xdr:col>
      <xdr:colOff>4899</xdr:colOff>
      <xdr:row>31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C0003AC-9313-4472-BA95-644476A5D81C}"/>
            </a:ext>
          </a:extLst>
        </xdr:cNvPr>
        <xdr:cNvSpPr txBox="1"/>
      </xdr:nvSpPr>
      <xdr:spPr>
        <a:xfrm>
          <a:off x="0" y="10656955"/>
          <a:ext cx="11667732" cy="1217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Agefiph-Dares, DOETH, Chiffres-clés de la Dreets Provence - Alpes - Côte d'Azur 2022 - Traitement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Carif-Oref </a:t>
          </a:r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Provence - Alpes - Côte d'Azur. </a:t>
          </a:r>
          <a:endParaRPr lang="fr-FR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fr-FR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https://paca.dreets.gouv.fr/sites/paca.dreets.gouv.fr/IMG/pdf/00_-_chiffres-cles-edition2022-complete.pdf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 : établissements de 20 salariés ou plus du secteur privé et public à caractère industriel et commercial (Epic) ; données provisoires, non redressées, arrêtées au 5/09/2022</a:t>
          </a:r>
          <a:endParaRPr lang="fr-FR">
            <a:effectLst/>
          </a:endParaRPr>
        </a:p>
        <a:p>
          <a:r>
            <a:rPr lang="fr-FR" sz="1100" b="0" i="1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Précaution : la somme des modalités peut ne pas correspondre au total des établissements assujettis en raison de modalités indéterminées.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Lecture : dans les Alpes-de-Haute-Provence sur une base théorique de 100 établissements </a:t>
          </a: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assujettis </a:t>
          </a:r>
          <a:r>
            <a:rPr lang="fr-F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qui n'appliquent pas un accord handicap signé par leur branche professionnelle  : 85,9 % emploient directement des travailleurs handicapés et 14,1 % n'emploient pas directement de travailleurs handicapés.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10</xdr:col>
      <xdr:colOff>753139</xdr:colOff>
      <xdr:row>3</xdr:row>
      <xdr:rowOff>199361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84FFB0AD-2811-4E23-A52B-EF3EDF0BA13D}"/>
            </a:ext>
          </a:extLst>
        </xdr:cNvPr>
        <xdr:cNvSpPr txBox="1"/>
      </xdr:nvSpPr>
      <xdr:spPr>
        <a:xfrm>
          <a:off x="0" y="369186"/>
          <a:ext cx="10898372" cy="3839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531</a:t>
          </a:r>
          <a:r>
            <a:rPr lang="fr-FR" sz="1100" b="1" baseline="0"/>
            <a:t> </a:t>
          </a:r>
          <a:r>
            <a:rPr lang="fr-FR" sz="1100" b="1"/>
            <a:t>. Données de cadrage</a:t>
          </a:r>
          <a:r>
            <a:rPr lang="fr-FR" sz="1100" b="1" baseline="0"/>
            <a:t> : </a:t>
          </a:r>
          <a:r>
            <a:rPr lang="fr-FR" sz="1100" b="1"/>
            <a:t>Répartition (en %) des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établissements assujettis selon les modalités de réponse à l'OETH dont ceux versant uniquement une contribution à l'Agefiph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11</xdr:col>
      <xdr:colOff>0</xdr:colOff>
      <xdr:row>35</xdr:row>
      <xdr:rowOff>14768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D72723-454B-4289-A3AB-CB04E3C0AF50}"/>
            </a:ext>
          </a:extLst>
        </xdr:cNvPr>
        <xdr:cNvSpPr txBox="1"/>
      </xdr:nvSpPr>
      <xdr:spPr>
        <a:xfrm>
          <a:off x="0" y="11799186"/>
          <a:ext cx="11651512" cy="3839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532. Zoom</a:t>
          </a:r>
          <a:r>
            <a:rPr lang="fr-FR" sz="1100" b="1" baseline="0"/>
            <a:t> : </a:t>
          </a:r>
          <a:r>
            <a:rPr lang="fr-FR" sz="1100" b="1"/>
            <a:t>Nombre d'établissements assujettis susceptibles de verser une contribution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financière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l'Agefiph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dont ceux ne réalisant pas d'autres actions en faveur du handicap</a:t>
          </a:r>
        </a:p>
      </xdr:txBody>
    </xdr:sp>
    <xdr:clientData/>
  </xdr:twoCellAnchor>
  <xdr:twoCellAnchor>
    <xdr:from>
      <xdr:col>0</xdr:col>
      <xdr:colOff>0</xdr:colOff>
      <xdr:row>45</xdr:row>
      <xdr:rowOff>1</xdr:rowOff>
    </xdr:from>
    <xdr:to>
      <xdr:col>10</xdr:col>
      <xdr:colOff>753139</xdr:colOff>
      <xdr:row>49</xdr:row>
      <xdr:rowOff>36919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142D1F6C-45F7-46BD-8185-AC544D389B20}"/>
            </a:ext>
          </a:extLst>
        </xdr:cNvPr>
        <xdr:cNvSpPr txBox="1"/>
      </xdr:nvSpPr>
      <xdr:spPr>
        <a:xfrm>
          <a:off x="0" y="15062792"/>
          <a:ext cx="11644127" cy="775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Agefiph-Dares, DOETH Synthèse 2019 - Traitement Carif-Oref </a:t>
          </a:r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Provence - Alpes - Côte d'Azur. </a:t>
          </a:r>
          <a:endParaRPr lang="fr-FR">
            <a:solidFill>
              <a:sysClr val="windowText" lastClr="000000"/>
            </a:solidFill>
            <a:effectLst/>
          </a:endParaRPr>
        </a:p>
        <a:p>
          <a:r>
            <a:rPr lang="fr-FR" sz="1100"/>
            <a:t>Champ 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de 20 salariés ou plus du secteur privé et public à caractère industriel et commercial (Epic)</a:t>
          </a:r>
          <a:r>
            <a:rPr lang="fr-FR" sz="1100"/>
            <a:t>, Provence - Alpes - Côte d'Azur </a:t>
          </a:r>
        </a:p>
        <a:p>
          <a:r>
            <a:rPr lang="fr-FR" sz="1100" baseline="0"/>
            <a:t>Lecture : en 2019, sur 172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assujettis à l'obligation d'emploi des travailleurs handicapés des Alpes-de-Haute-Provence, 55 sont susceptibles de verser une contribution à l'Agefiph avec ou sans </a:t>
          </a: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accord handicap signé par leur branche professionnelle  </a:t>
          </a:r>
          <a:r>
            <a:rPr lang="fr-FR" sz="1100" baseline="0"/>
            <a:t>(soit 32 %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 établissements assujettis</a:t>
          </a:r>
          <a:r>
            <a:rPr lang="fr-FR" sz="1100" baseline="0"/>
            <a:t>).</a:t>
          </a:r>
        </a:p>
        <a:p>
          <a:endParaRPr lang="fr-FR" sz="1100"/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19</xdr:col>
      <xdr:colOff>719080</xdr:colOff>
      <xdr:row>13</xdr:row>
      <xdr:rowOff>140291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354FE12-8571-41A9-ACBB-33C1AB50B8EE}"/>
            </a:ext>
          </a:extLst>
        </xdr:cNvPr>
        <xdr:cNvSpPr txBox="1"/>
      </xdr:nvSpPr>
      <xdr:spPr>
        <a:xfrm>
          <a:off x="12412035" y="0"/>
          <a:ext cx="6042743" cy="482157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baseline="0"/>
            <a:t>Faits saillants</a:t>
          </a:r>
        </a:p>
        <a:p>
          <a:r>
            <a:rPr lang="fr-FR" sz="1100" b="0" baseline="0"/>
            <a:t>Les structures employeuses qui atteignent ou dépassent l'effectif de 20 salariés doivent compter </a:t>
          </a:r>
          <a:r>
            <a:rPr lang="fr-FR" sz="1100" b="1" baseline="0"/>
            <a:t>au minimum 6 % de personnes handicapées dans leurs effectifs</a:t>
          </a:r>
          <a:r>
            <a:rPr lang="fr-FR" sz="1100" b="0" baseline="0"/>
            <a:t>. Pour répondre à cette obligation, elles disposent de </a:t>
          </a:r>
          <a:r>
            <a:rPr lang="fr-FR" sz="1100" b="1" baseline="0"/>
            <a:t>plusieurs modalités pouvant se combiner </a:t>
          </a:r>
          <a:r>
            <a:rPr lang="fr-FR" sz="1100" b="0" baseline="0"/>
            <a:t>entre elles :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Employer des bénéficiaires de l'obligation d'emploi (emploi direct)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--&gt; En région,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79,1% des employeurs assujettis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(qui n'appliquent pas un accord handicap de branche) sont dans ce cas. Ce chiffre varie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75,3% dans les Alpes-Maritimes et 88,6 % dans les Hautes-Alpes.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Sous-traiter avec le secteur protégé (ESAT) ou adapté (EA)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--&gt;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région,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11,0 % des employeurs assujettis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(qui n'appliquent pas un accord handicap de branche) combinent ces deux modalités. Cette part fluctue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7,9% dans les Alpes-Maritimes et 19,9 % dans les Alpes-de-Haute-Provence.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Verser une contribution financière à l'OETH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calculée en fonction des autres modalités mises en œuvre ou non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--&gt; En région,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11,1 % des employeurs assujettis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(qui n'appliquent pas un accord handicap de branche) versent seulement une contribution à l'Agefiph. Cette donnée varie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6,9 % dans le Vaucluse et 14,9 % dans les Alpes-Maritimes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Adhérer à un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accord OETH signé par leur branche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verser une contribution à l'association porteuse/gestionnaire de cet accord. 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--&gt; En région,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16,4 % des employeurs assujettis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adhérent à ce type d'accord (11,5 % dans le Vaucluse pour 17,8 % dans les Alpes-Maritimes).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Chaque année, la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DOETH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comptabilise l'ensemble de ces actions via la DSN (Déclaration sociale nominative).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employeurs assujettis qui n'atteignent que partiellement les 6 % d'emploi doivent s'acquitter d'une contribution annuelle. En région,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48 % des établissements assujettis (avec ou sans accord) sont susceptibles de verser une contribution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ce cadre (32 % dans les Alpes-de-Haute-Provence pour 51 % dans les Alpes-</a:t>
          </a:r>
          <a:r>
            <a:rPr lang="fr-FR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Maritimes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 les Bouches-du-Rhône).</a:t>
          </a:r>
        </a:p>
        <a:p>
          <a:endParaRPr lang="fr-FR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95250</xdr:rowOff>
    </xdr:from>
    <xdr:to>
      <xdr:col>14</xdr:col>
      <xdr:colOff>6349</xdr:colOff>
      <xdr:row>2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09C44EC-7259-3856-CB09-6599FE466F62}"/>
            </a:ext>
          </a:extLst>
        </xdr:cNvPr>
        <xdr:cNvSpPr txBox="1"/>
      </xdr:nvSpPr>
      <xdr:spPr>
        <a:xfrm>
          <a:off x="31750" y="95250"/>
          <a:ext cx="8635999" cy="35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54.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Les effectifs d'assujettissement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à l'obligation d'emploi des travailleurs handicapés*</a:t>
          </a:r>
          <a:r>
            <a:rPr lang="fr-FR" sz="11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</a:t>
          </a:r>
          <a:r>
            <a:rPr lang="fr-FR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région et dans les départements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14</xdr:col>
      <xdr:colOff>0</xdr:colOff>
      <xdr:row>5</xdr:row>
      <xdr:rowOff>47625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5E6964D-9873-42AD-ACE6-2BE12919ED04}"/>
            </a:ext>
          </a:extLst>
        </xdr:cNvPr>
        <xdr:cNvSpPr txBox="1"/>
      </xdr:nvSpPr>
      <xdr:spPr>
        <a:xfrm>
          <a:off x="0" y="609600"/>
          <a:ext cx="8661400" cy="35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541.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et répartition des effectifs d'assujettissement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l'OETH, par </a:t>
          </a:r>
          <a:r>
            <a:rPr lang="fr-FR" sz="11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taille d'établissement</a:t>
          </a:r>
          <a:endParaRPr lang="fr-F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13</xdr:col>
      <xdr:colOff>1054099</xdr:colOff>
      <xdr:row>24</xdr:row>
      <xdr:rowOff>19050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8A262B4-2C4E-4A6B-BFCE-6F63F697BEE0}"/>
            </a:ext>
          </a:extLst>
        </xdr:cNvPr>
        <xdr:cNvSpPr txBox="1"/>
      </xdr:nvSpPr>
      <xdr:spPr>
        <a:xfrm>
          <a:off x="0" y="2946400"/>
          <a:ext cx="8655049" cy="16764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*</a:t>
          </a:r>
          <a:r>
            <a:rPr lang="fr-FR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total de salariés de chaque établissement mesuré en ETP. Les salariés en CDI présents au 31 décembre</a:t>
          </a:r>
          <a:r>
            <a:rPr lang="fr-FR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l’année concernée sont pris en compte intégralement s’ils sont à temps plein ou au prorata de leur durée hebdomadaire du</a:t>
          </a:r>
          <a:r>
            <a:rPr lang="fr-FR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travail s’ils sont à temps partiel ;</a:t>
          </a:r>
          <a:r>
            <a:rPr lang="fr-FR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ils ne comptent pas du tout s’ils ont quitté l’établissement avant cette date. Les autres salariés (les</a:t>
          </a:r>
          <a:r>
            <a:rPr lang="fr-FR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titulaires de CDD, les travailleurs mis à disposition par une entreprise extérieure, les intérimaires, les saisonniers et les contrats</a:t>
          </a:r>
          <a:r>
            <a:rPr lang="fr-FR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aidés) sont pris en compte au prorata de leur temps de travail au cours des douze derniers mois.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Agefiph-Dares, DOETH, Détail établissement, 2019 - Traitement Carif-Oref </a:t>
          </a:r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Provence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 Alpes - Côte d'Azur.</a:t>
          </a:r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FR">
            <a:solidFill>
              <a:sysClr val="windowText" lastClr="000000"/>
            </a:solidFill>
            <a:effectLst/>
          </a:endParaRPr>
        </a:p>
        <a:p>
          <a:r>
            <a:rPr lang="fr-FR" sz="1100"/>
            <a:t>Champ 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établissements de 20 salariés ou plus du secteur privé et public à caractère industriel et commercial (Epic)</a:t>
          </a:r>
          <a:r>
            <a:rPr lang="fr-FR" sz="1100"/>
            <a:t>, Provence</a:t>
          </a:r>
          <a:r>
            <a:rPr lang="fr-FR" sz="1100" baseline="0"/>
            <a:t> - Alpes - Côte d'Azur</a:t>
          </a:r>
          <a:r>
            <a:rPr lang="fr-FR" sz="1100"/>
            <a:t> </a:t>
          </a:r>
        </a:p>
        <a:p>
          <a:r>
            <a:rPr lang="fr-FR" sz="1100" baseline="0">
              <a:solidFill>
                <a:sysClr val="windowText" lastClr="000000"/>
              </a:solidFill>
            </a:rPr>
            <a:t>Lecture : en 2019, les employeurs de 20 à 49 salariés des A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lpes-de-Haute-Provence </a:t>
          </a:r>
          <a:r>
            <a:rPr lang="fr-FR" sz="1100" baseline="0">
              <a:solidFill>
                <a:sysClr val="windowText" lastClr="000000"/>
              </a:solidFill>
            </a:rPr>
            <a:t>comptent un effectif d'assujettissement de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4 071 salariés, </a:t>
          </a:r>
          <a:r>
            <a:rPr lang="fr-FR" sz="1100" baseline="0">
              <a:solidFill>
                <a:sysClr val="windowText" lastClr="000000"/>
              </a:solidFill>
            </a:rPr>
            <a:t>soit 41 % des 10 010 salariés correspondant à l'effectif d'assujettisment global du département, toutes taille d'établissement confondues.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104775</xdr:colOff>
      <xdr:row>1</xdr:row>
      <xdr:rowOff>0</xdr:rowOff>
    </xdr:from>
    <xdr:to>
      <xdr:col>23</xdr:col>
      <xdr:colOff>51517</xdr:colOff>
      <xdr:row>15</xdr:row>
      <xdr:rowOff>120650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C1119D3-8923-4DC4-8004-CB9F9172F2DD}"/>
            </a:ext>
          </a:extLst>
        </xdr:cNvPr>
        <xdr:cNvSpPr txBox="1"/>
      </xdr:nvSpPr>
      <xdr:spPr>
        <a:xfrm>
          <a:off x="9410700" y="190500"/>
          <a:ext cx="6042742" cy="3359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baseline="0"/>
            <a:t>Faits saillants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nombre de travailleurs handicapés que les établissements ont l’obligation d’employer doit s’établir à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6 % de leur effectif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d’assujettissement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arrondi à l’unité inférieure.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ce fait chaque année, les structures employeuses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doivent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comptabiliser leur effectif d'assujettissement.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Celui-ci correspond au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total de salariés mesuré en ETP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salariés en CDI présents au 31 décembre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l’année concernée ;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autres salariés pris en compte au prorata de leur temps de travail au cours des douze derniers mois).</a:t>
          </a: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/>
            <a:t>En 2019 (données 2020 en cours de consolidation par l'Urssaf)</a:t>
          </a:r>
          <a:r>
            <a:rPr lang="fr-FR" sz="1100" b="1" baseline="0"/>
            <a:t>,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employeurs de la</a:t>
          </a:r>
          <a:r>
            <a:rPr lang="fr-FR" sz="1100" b="1" baseline="0"/>
            <a:t> région comptent un effectif d'assujettissement global de 565 892 salariés </a:t>
          </a:r>
          <a:r>
            <a:rPr lang="fr-FR" sz="1100" b="0" baseline="0"/>
            <a:t>en ETP, toutes tailles d'établissement confondues</a:t>
          </a:r>
          <a:r>
            <a:rPr lang="fr-FR" sz="1100" b="1" baseline="0"/>
            <a:t>. </a:t>
          </a:r>
        </a:p>
        <a:p>
          <a:r>
            <a:rPr lang="fr-FR" sz="1100" b="1" baseline="0"/>
            <a:t>À l'échelle régionale, </a:t>
          </a:r>
          <a:r>
            <a:rPr lang="fr-FR" sz="1100" b="0" baseline="0"/>
            <a:t>ces effectifs sont </a:t>
          </a:r>
          <a:r>
            <a:rPr lang="fr-FR" sz="1100" b="1" baseline="0"/>
            <a:t>répartis de manière assez homogène selon la taille des établissements.</a:t>
          </a:r>
        </a:p>
        <a:p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</a:t>
          </a:r>
          <a:r>
            <a:rPr lang="fr-FR" sz="1100" b="1" baseline="0"/>
            <a:t> l'échelle départementale, </a:t>
          </a:r>
          <a:r>
            <a:rPr lang="fr-FR" sz="1100" b="0" baseline="0"/>
            <a:t>cette </a:t>
          </a:r>
          <a:r>
            <a:rPr lang="fr-FR" sz="1100" b="1" baseline="0"/>
            <a:t>répartition </a:t>
          </a:r>
          <a:r>
            <a:rPr lang="fr-FR" sz="1100" b="0" baseline="0"/>
            <a:t>est </a:t>
          </a:r>
          <a:r>
            <a:rPr lang="fr-FR" sz="1100" b="1" baseline="0"/>
            <a:t>très variable </a:t>
          </a:r>
          <a:r>
            <a:rPr lang="fr-FR" sz="1100" b="0" baseline="0"/>
            <a:t>et différe en fonction du </a:t>
          </a:r>
          <a:r>
            <a:rPr lang="fr-FR" sz="1100" b="1" baseline="0"/>
            <a:t>tissu économique local.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</a:t>
          </a:r>
          <a:r>
            <a:rPr lang="fr-FR" sz="1100" b="0" baseline="0"/>
            <a:t> titre d'exemple : les établissement de 20 à 49 salariés concentrent une part des effectifs d'assujettisement comprise entre 19 % dans les Bouches-du-Rhône et 50 % pour les Hautes-Alpes (pour 24 % en moyenne régionale).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85725</xdr:rowOff>
    </xdr:from>
    <xdr:to>
      <xdr:col>17</xdr:col>
      <xdr:colOff>0</xdr:colOff>
      <xdr:row>5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464C660-C0C7-DF44-6AEF-B87A69781D89}"/>
            </a:ext>
          </a:extLst>
        </xdr:cNvPr>
        <xdr:cNvSpPr txBox="1"/>
      </xdr:nvSpPr>
      <xdr:spPr>
        <a:xfrm>
          <a:off x="38100" y="657225"/>
          <a:ext cx="129159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551.</a:t>
          </a:r>
          <a:r>
            <a:rPr lang="fr-FR" sz="1100" b="1" baseline="0"/>
            <a:t> </a:t>
          </a:r>
          <a:r>
            <a:rPr lang="fr-FR" sz="1100" b="1"/>
            <a:t>Bilan des aides Agefiph - Faits saillants</a:t>
          </a:r>
        </a:p>
      </xdr:txBody>
    </xdr:sp>
    <xdr:clientData/>
  </xdr:twoCellAnchor>
  <xdr:twoCellAnchor>
    <xdr:from>
      <xdr:col>0</xdr:col>
      <xdr:colOff>95249</xdr:colOff>
      <xdr:row>5</xdr:row>
      <xdr:rowOff>171450</xdr:rowOff>
    </xdr:from>
    <xdr:to>
      <xdr:col>16</xdr:col>
      <xdr:colOff>742950</xdr:colOff>
      <xdr:row>32</xdr:row>
      <xdr:rowOff>114299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910D18E-FF14-92DC-2B24-6AE896EE2B3F}"/>
            </a:ext>
          </a:extLst>
        </xdr:cNvPr>
        <xdr:cNvSpPr txBox="1"/>
      </xdr:nvSpPr>
      <xdr:spPr>
        <a:xfrm>
          <a:off x="95249" y="1123950"/>
          <a:ext cx="12839701" cy="5086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2021, 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actions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ont été proposées au global au réseau, beaucoup n’ont pas fait l’objet d’un accompagnement par AMO et ont été gérées directement par l’Agefiph.</a:t>
          </a: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ateliers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ont été réalisés (14 en 2019 et 6 en 2020),</a:t>
          </a: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conférences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ont été accompagnées s'agissant de l’organisation et de l’animation, </a:t>
          </a: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action d'envergure dans le cadre de la </a:t>
          </a:r>
          <a:r>
            <a:rPr lang="fr-FR" b="1" i="0"/>
            <a:t>Semaine européenne</a:t>
          </a:r>
          <a:r>
            <a:rPr lang="fr-FR" b="1" i="0" baseline="0"/>
            <a:t> </a:t>
          </a:r>
          <a:r>
            <a:rPr lang="fr-FR" b="1" i="0"/>
            <a:t>pour l'emploi des personnes handicapées </a:t>
          </a:r>
          <a:r>
            <a:rPr lang="fr-FR" i="0"/>
            <a:t>(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SEEPH)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intégré la participation de l'Agefiph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s'agissant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 préparation et de son animation.</a:t>
          </a:r>
        </a:p>
        <a:p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332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personnes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ont participé à ces ateliers (96 personnes en 2020 et 224 en 2019). Elles ont représenté 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290 entreprises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région PACA Corse (80 entreprises en 2020 et 184 en 2019). </a:t>
          </a:r>
        </a:p>
        <a:p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nombre moyen de participants était de 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personnes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environ (inchangé depuis 2019).</a:t>
          </a:r>
        </a:p>
        <a:p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Celui-ci s'avère toutefois très variable d’une action à l’autre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4 à 6 personnes pour les sessions de co-développement pour 121 participants lors de la conférence portant sur l'OETH.</a:t>
          </a:r>
        </a:p>
        <a:p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216 entreprises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ont participé à ces actions pour la première fois en 2021 (34 en 2020 et 139 entreprises en 2019).</a:t>
          </a:r>
        </a:p>
        <a:p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Parmi les entreprises, 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76 %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ont été identifiées comme ayant moins de 250 salariés, 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24 %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ayant plus de 250 salariés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(pour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50 % en 2020).</a:t>
          </a:r>
        </a:p>
        <a:p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L'augmentation de nouvelles entreprises concernées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2021 relève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donc principalement de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petites et moyennes entreprises, sans doute mobilisées par les Modul’Pro.</a:t>
          </a: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62 %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 entreprises ont participé à 1 action en 2021 (76 % en 2020 et 81 % en 2019)</a:t>
          </a: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18 %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 entreprises ont participé à 2 actions (17 % en 2020 et 12% en 2019) et 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20 %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ont participé à 3 ateliers et plus.</a:t>
          </a: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noter :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entreprises ont participé à plus de 5 actions et 1 entreprise a même participé à 13 actions.</a:t>
          </a:r>
        </a:p>
        <a:p>
          <a:endParaRPr lang="fr-F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Liste de thématiques des actions proposées :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Conférences sur les thème « Cancer &amp; Travail…Tous concernés » et</a:t>
          </a:r>
          <a:r>
            <a:rPr lang="fr-FR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 Tout ce qu’il faut savoir pour remplir sa DOETH 2020 » 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Atelier-découverte sur « Autisme &amp; Emploi, c’est possible »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Ateliers de Co-Développement 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Ateliers pratiques sur « Comment inclure le management de la différence dans les pratiques managériales de vos entreprises »</a:t>
          </a:r>
          <a:r>
            <a:rPr lang="fr-FR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; "</a:t>
          </a: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SEEPH ou toute l'année... : des idées innovantes pour communiquer sur le handicap"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Evénement HANDICHALLENGE durant la SEEPH (Outil ludique de sensibilisation sur le handicap, à destination des collaborateurs)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Atelier « Rétrospective 2021 &amp; Perspectives 2022 », suivie d’une conférence animée par David SMETANINE, athlète nageur paralympique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Webinaires dans le cadre du 11/12H de l’Agefiph Paca/Corse sur diverses thématiques, à savoir :</a:t>
          </a:r>
          <a:r>
            <a:rPr lang="fr-FR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Outil Maintien dans l’emploi du SISTE Paca"; "Tout savoir sur l’OETH, le RRH, l’offre Conseil &amp; accompagnement de l’Agefiph en direction des entreprises"</a:t>
          </a:r>
          <a:r>
            <a:rPr lang="fr-FR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fr-FR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plan Alternance"; "l’étude IFOP : Baromètre portant sur le vécu professionnel des personnes handicapées"; "le dispositif Inclu’Pro Formation";</a:t>
          </a:r>
          <a:r>
            <a:rPr lang="fr-FR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site Emploi de l’Agefiph";</a:t>
          </a:r>
          <a:r>
            <a:rPr lang="fr-FR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programme de la SEEPH en Paca/Corse";</a:t>
          </a:r>
          <a:r>
            <a:rPr lang="fr-FR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l’offre de services dédiée à la compensation du handicap".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fr-FR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Modules de formation Modul’Pro.</a:t>
          </a:r>
        </a:p>
        <a:p>
          <a:pPr marL="171450" lvl="0" indent="-171450">
            <a:buFont typeface="Arial" panose="020B0604020202020204" pitchFamily="34" charset="0"/>
            <a:buChar char="•"/>
          </a:pPr>
          <a:endParaRPr lang="fr-FR" sz="9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lvl="0" indent="0">
            <a:buFontTx/>
            <a:buNone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 : Agefiph, Bilan annuel du Réseau des référents handicap (RRH) PACA Corse,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Traitement Carif-Oref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Provence - Alpes - Côte d'Azur.</a:t>
          </a:r>
          <a:endParaRPr lang="fr-FR" sz="900">
            <a:solidFill>
              <a:sysClr val="windowText" lastClr="000000"/>
            </a:solidFill>
            <a:effectLst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fr-FR" sz="9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lvl="0" indent="0">
            <a:buFontTx/>
            <a:buNone/>
          </a:pPr>
          <a:endParaRPr lang="fr-FR" sz="9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FR" sz="1100"/>
        </a:p>
      </xdr:txBody>
    </xdr:sp>
    <xdr:clientData/>
  </xdr:twoCellAnchor>
  <xdr:twoCellAnchor>
    <xdr:from>
      <xdr:col>0</xdr:col>
      <xdr:colOff>123825</xdr:colOff>
      <xdr:row>33</xdr:row>
      <xdr:rowOff>19050</xdr:rowOff>
    </xdr:from>
    <xdr:to>
      <xdr:col>16</xdr:col>
      <xdr:colOff>742950</xdr:colOff>
      <xdr:row>34</xdr:row>
      <xdr:rowOff>180975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6464DBD-62D9-47D6-BC88-25EE9F825815}"/>
            </a:ext>
          </a:extLst>
        </xdr:cNvPr>
        <xdr:cNvSpPr txBox="1"/>
      </xdr:nvSpPr>
      <xdr:spPr>
        <a:xfrm>
          <a:off x="123825" y="6305550"/>
          <a:ext cx="128111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552.</a:t>
          </a:r>
          <a:r>
            <a:rPr lang="fr-FR" sz="1100" b="1" baseline="0"/>
            <a:t> </a:t>
          </a:r>
          <a:r>
            <a:rPr lang="fr-FR" sz="1100" b="1"/>
            <a:t>Liste des conventions Agefiph</a:t>
          </a:r>
        </a:p>
      </xdr:txBody>
    </xdr:sp>
    <xdr:clientData/>
  </xdr:twoCellAnchor>
  <xdr:twoCellAnchor>
    <xdr:from>
      <xdr:col>0</xdr:col>
      <xdr:colOff>142875</xdr:colOff>
      <xdr:row>35</xdr:row>
      <xdr:rowOff>161924</xdr:rowOff>
    </xdr:from>
    <xdr:to>
      <xdr:col>16</xdr:col>
      <xdr:colOff>752475</xdr:colOff>
      <xdr:row>44</xdr:row>
      <xdr:rowOff>28575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AA292118-238D-8289-7983-88EC69444558}"/>
            </a:ext>
          </a:extLst>
        </xdr:cNvPr>
        <xdr:cNvSpPr txBox="1"/>
      </xdr:nvSpPr>
      <xdr:spPr>
        <a:xfrm>
          <a:off x="142875" y="6448424"/>
          <a:ext cx="12801600" cy="15811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Liste des conventions régionales Agefiph avec des acteurs régionaux du monde économique :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Pôles de compétitivité : SAFE </a:t>
          </a:r>
          <a: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(Cluster</a:t>
          </a:r>
          <a:r>
            <a:rPr lang="fr-F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aéonautique, spatial, défense, sécurité...)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Cap Energies / Pôle Service à la personne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Branches professionnelles : Fédération nationale du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transport de voyageurs (FNTV)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fr-FR" b="0"/>
            <a:t>Union des industries et métiers de la métallurgie</a:t>
          </a:r>
          <a:r>
            <a:rPr lang="fr-FR" b="0" baseline="0"/>
            <a:t> (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UIMM)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Provence (déclinaison d'une convention nationale, pour cette dernière)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Organisation Syndicale : CFDT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Projets en alternance : FIAM (porté par 1clusion , déclinaison nationale) </a:t>
          </a:r>
          <a:r>
            <a:rPr lang="fr-FR" sz="11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https://www.agefiph.fr/evenements-handicap/presentation-du-programme-fiam</a:t>
          </a:r>
          <a:r>
            <a:rPr lang="fr-FR" sz="11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fr-FR" sz="11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Hugo (porté par Cap Energie) </a:t>
          </a:r>
          <a:r>
            <a:rPr lang="fr-FR" sz="11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https://www.agefiph.fr/actualites-handicap/programme-hugo-dispositif-de-formation-par-alternance-dingenieur-en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 : Agefiph, juillet 2022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Traitement Carif-Oref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Provence - Alpes - Côte d'Azur.</a:t>
          </a:r>
          <a:endParaRPr lang="fr-FR">
            <a:solidFill>
              <a:sysClr val="windowText" lastClr="000000"/>
            </a:solidFill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>
    <xdr:from>
      <xdr:col>0</xdr:col>
      <xdr:colOff>47624</xdr:colOff>
      <xdr:row>0</xdr:row>
      <xdr:rowOff>66675</xdr:rowOff>
    </xdr:from>
    <xdr:to>
      <xdr:col>16</xdr:col>
      <xdr:colOff>761999</xdr:colOff>
      <xdr:row>2</xdr:row>
      <xdr:rowOff>38100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80D2CCB-917C-47B9-B229-43A7D8F8422F}"/>
            </a:ext>
          </a:extLst>
        </xdr:cNvPr>
        <xdr:cNvSpPr txBox="1"/>
      </xdr:nvSpPr>
      <xdr:spPr>
        <a:xfrm>
          <a:off x="47624" y="66675"/>
          <a:ext cx="1290637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55. Les aides et conventions Agefiph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57150</xdr:rowOff>
    </xdr:from>
    <xdr:to>
      <xdr:col>10</xdr:col>
      <xdr:colOff>752475</xdr:colOff>
      <xdr:row>1</xdr:row>
      <xdr:rowOff>180975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986B434-9CD4-980C-5B1F-4D4F782268FC}"/>
            </a:ext>
          </a:extLst>
        </xdr:cNvPr>
        <xdr:cNvSpPr txBox="1"/>
      </xdr:nvSpPr>
      <xdr:spPr>
        <a:xfrm>
          <a:off x="57149" y="57150"/>
          <a:ext cx="8315326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56. Taux de recours à l'aide</a:t>
          </a:r>
          <a:r>
            <a:rPr lang="fr-FR" sz="1100" b="1" baseline="0"/>
            <a:t> à la mobilisation des employeurs pour l'embauche de travailleurs handicapés - Faits saillants</a:t>
          </a:r>
          <a:endParaRPr lang="fr-FR" sz="1100" b="1"/>
        </a:p>
      </xdr:txBody>
    </xdr:sp>
    <xdr:clientData/>
  </xdr:twoCellAnchor>
  <xdr:twoCellAnchor>
    <xdr:from>
      <xdr:col>0</xdr:col>
      <xdr:colOff>190500</xdr:colOff>
      <xdr:row>2</xdr:row>
      <xdr:rowOff>161924</xdr:rowOff>
    </xdr:from>
    <xdr:to>
      <xdr:col>11</xdr:col>
      <xdr:colOff>38100</xdr:colOff>
      <xdr:row>28</xdr:row>
      <xdr:rowOff>180976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6863E0B-0BA9-5D40-213A-A08D4F4EA9B2}"/>
            </a:ext>
          </a:extLst>
        </xdr:cNvPr>
        <xdr:cNvSpPr txBox="1"/>
      </xdr:nvSpPr>
      <xdr:spPr>
        <a:xfrm>
          <a:off x="190500" y="542924"/>
          <a:ext cx="8229600" cy="497205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De septembre</a:t>
          </a:r>
          <a:r>
            <a:rPr lang="fr-FR" sz="1100" baseline="0"/>
            <a:t> 2020 à septembre 2021, </a:t>
          </a:r>
          <a:r>
            <a:rPr lang="fr-FR" sz="1100" b="1" baseline="0"/>
            <a:t>50 100 embauches </a:t>
          </a:r>
          <a:r>
            <a:rPr lang="fr-FR" sz="1100" baseline="0"/>
            <a:t>potentiellement éligibles à l'Ameeth sont recensées par la Dares en France.</a:t>
          </a:r>
        </a:p>
        <a:p>
          <a:r>
            <a:rPr lang="fr-FR" sz="1100" baseline="0"/>
            <a:t>Selon l'Agence de services et de paiement (ASP), 18 000 demandes d'aides sont reçues et validées (</a:t>
          </a:r>
          <a:r>
            <a:rPr lang="fr-FR" sz="1100" b="1" baseline="0"/>
            <a:t>taux de recours moyen de 35 % </a:t>
          </a:r>
          <a:r>
            <a:rPr lang="fr-FR" sz="1100" b="0" baseline="0"/>
            <a:t>sur la période</a:t>
          </a:r>
          <a:r>
            <a:rPr lang="fr-FR" sz="1100" baseline="0"/>
            <a:t>).</a:t>
          </a:r>
        </a:p>
        <a:p>
          <a:endParaRPr lang="fr-FR" sz="1100" baseline="0"/>
        </a:p>
        <a:p>
          <a:r>
            <a:rPr lang="fr-FR" sz="1100"/>
            <a:t>Sur la période étudiée,</a:t>
          </a:r>
          <a:r>
            <a:rPr lang="fr-FR" sz="1100" baseline="0"/>
            <a:t> le taux de recours à l'Ameeth pour </a:t>
          </a:r>
          <a:r>
            <a:rPr lang="fr-FR" sz="1100" b="1" baseline="0"/>
            <a:t>l'embauche de salariés en CDI est supérieur de six points à celui observé pour les salariés en CDD</a:t>
          </a:r>
          <a:r>
            <a:rPr lang="fr-FR" sz="1100" baseline="0"/>
            <a:t>. Ainsi, les deux tiers de contrats bénéficiaires de l'Ameeth sont des CDI. </a:t>
          </a:r>
        </a:p>
        <a:p>
          <a:endParaRPr lang="fr-FR" sz="1100" baseline="0"/>
        </a:p>
        <a:p>
          <a:r>
            <a:rPr lang="fr-FR" sz="1100" baseline="0"/>
            <a:t>On observe </a:t>
          </a:r>
          <a:r>
            <a:rPr lang="fr-FR" sz="1100" b="1" baseline="0"/>
            <a:t>un recours plus important</a:t>
          </a:r>
          <a:r>
            <a:rPr lang="fr-FR" sz="1100" baseline="0"/>
            <a:t> dans les </a:t>
          </a:r>
          <a:r>
            <a:rPr lang="fr-FR" sz="1100" b="1" baseline="0"/>
            <a:t>entreprises dix salariés ou moins</a:t>
          </a:r>
          <a:r>
            <a:rPr lang="fr-FR" sz="1100" baseline="0"/>
            <a:t>.</a:t>
          </a:r>
        </a:p>
        <a:p>
          <a:endParaRPr lang="fr-FR" sz="1100" baseline="0"/>
        </a:p>
        <a:p>
          <a:r>
            <a:rPr lang="fr-FR" sz="1100"/>
            <a:t>Le recours à l'aide</a:t>
          </a:r>
          <a:r>
            <a:rPr lang="fr-FR" sz="1100" baseline="0"/>
            <a:t> est également plus important dans les </a:t>
          </a:r>
          <a:r>
            <a:rPr lang="fr-FR" sz="1100" b="1" baseline="0"/>
            <a:t>secteurs de l'industrie, du commerce, des transports, de l'hébergement-restauration</a:t>
          </a:r>
          <a:r>
            <a:rPr lang="fr-FR" sz="1100" baseline="0"/>
            <a:t>, de même que dans les </a:t>
          </a:r>
          <a:r>
            <a:rPr lang="fr-FR" sz="1100" b="1" baseline="0"/>
            <a:t>services aux entreprises.</a:t>
          </a:r>
        </a:p>
        <a:p>
          <a:endParaRPr lang="fr-FR" sz="1100" b="1" baseline="0"/>
        </a:p>
        <a:p>
          <a:r>
            <a:rPr lang="fr-FR" sz="1100" baseline="0"/>
            <a:t>En revanche, le recours </a:t>
          </a:r>
          <a:r>
            <a:rPr lang="fr-FR" sz="1100" b="1" baseline="0"/>
            <a:t>est inférieur de 15 points sur les embauches de jeunes de moins de 25 ans </a:t>
          </a:r>
          <a:r>
            <a:rPr lang="fr-FR" sz="1100" baseline="0"/>
            <a:t>par rapport aux autres tranches d'âge. Phénomène qui s'explique en partie par la présence - jusqu'en mai 2021 - de l'aide à l'embauche des jeunes de moins de 26 ans (d'un montant équivalent à l'Ameeth).</a:t>
          </a:r>
        </a:p>
        <a:p>
          <a:endParaRPr lang="fr-F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: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DSN-Sismmo, MMO, Agence de services et de paiement (ASP), tableau de bord de l'Ameeth au 3 mars 2022, calculs Dares.</a:t>
          </a:r>
          <a:endParaRPr lang="fr-FR">
            <a:effectLst/>
          </a:endParaRPr>
        </a:p>
        <a:p>
          <a:r>
            <a:rPr lang="fr-FR" sz="1100" b="1" baseline="0"/>
            <a:t>Champ : </a:t>
          </a:r>
          <a:r>
            <a:rPr lang="fr-FR" sz="1100" baseline="0"/>
            <a:t>France métropolitaine, secteur privé hors agriculture, intérim et particuliers employeurs.</a:t>
          </a:r>
        </a:p>
        <a:p>
          <a:endParaRPr lang="fr-FR" sz="1100" baseline="0"/>
        </a:p>
        <a:p>
          <a:r>
            <a:rPr lang="fr-FR" sz="1100" b="1" baseline="0"/>
            <a:t>Définition de l'aide Ameeth </a:t>
          </a:r>
          <a:r>
            <a:rPr lang="fr-FR" sz="1100" baseline="0"/>
            <a:t>: </a:t>
          </a:r>
          <a:r>
            <a:rPr lang="fr-F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L’aide à la mobilisation des employeurs pour l’embauche des travailleurs handicapés (AMEETH) a été mise en place du 1</a:t>
          </a:r>
          <a:r>
            <a:rPr lang="fr-FR" sz="1100" b="0" i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</a:t>
          </a:r>
          <a:r>
            <a:rPr lang="fr-F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septembre 2020 au 31 décembre 2021, pour soutenir les embauches des travailleurs handicapés pendant la crise sanitaire.</a:t>
          </a:r>
        </a:p>
        <a:p>
          <a:r>
            <a:rPr lang="fr-FR" i="1"/>
            <a:t>Cette aide est attribuée aux employeurs privés pour l’embauche en CDI ou en CDD d’au moins trois mois, et pour une rémunération inférieure ou égale à deux fois le salaire minimum de croissance, de personnes disposant de la « reconnaissance de la qualité de travailleur handicapé » (RQTH). Les personnes uniquement titulaires d’une prestation, d’une allocation ou d’une rente d’incapacité ou d’invalidité, qui représentent 10 % des nouveaux contrats de travailleurs handicapés, ne sont donc pas concernées. L’AMEETH n’est pas non plus cumulable avec une autre aide de l’État liée à l’insertion, l’accès ou le retour à l’emploi, comme les contrats de professionnalisation ou d’apprentissage. L’aide est proratisée en fonction du temps de travail et de la durée du contrat. L’employeur dispose de 6 mois après la signature du contrat pour déposer la demande d’aide</a:t>
          </a:r>
          <a:r>
            <a:rPr lang="fr-FR" i="1" baseline="0"/>
            <a:t> </a:t>
          </a:r>
          <a:r>
            <a:rPr lang="fr-FR" i="0" baseline="0"/>
            <a:t>(Dares, mai 2022).</a:t>
          </a:r>
          <a:endParaRPr lang="fr-FR" sz="1100" i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EF1C-B503-4486-841D-0469C48C0178}">
  <sheetPr>
    <tabColor theme="2" tint="-9.9978637043366805E-2"/>
  </sheetPr>
  <dimension ref="A1:B13"/>
  <sheetViews>
    <sheetView tabSelected="1" zoomScaleNormal="100" workbookViewId="0">
      <selection activeCell="O4" sqref="O4"/>
    </sheetView>
  </sheetViews>
  <sheetFormatPr baseColWidth="10" defaultColWidth="11.42578125" defaultRowHeight="15" x14ac:dyDescent="0.25"/>
  <cols>
    <col min="1" max="1" width="13.85546875" customWidth="1"/>
  </cols>
  <sheetData>
    <row r="1" spans="1:2" ht="31.5" x14ac:dyDescent="0.25">
      <c r="A1" s="11"/>
    </row>
    <row r="5" spans="1:2" x14ac:dyDescent="0.25">
      <c r="A5" s="12"/>
    </row>
    <row r="7" spans="1:2" ht="15.75" x14ac:dyDescent="0.25">
      <c r="B7" s="13" t="s">
        <v>52</v>
      </c>
    </row>
    <row r="8" spans="1:2" x14ac:dyDescent="0.25">
      <c r="A8" t="s">
        <v>53</v>
      </c>
      <c r="B8" s="14" t="s">
        <v>57</v>
      </c>
    </row>
    <row r="9" spans="1:2" x14ac:dyDescent="0.25">
      <c r="A9" t="s">
        <v>54</v>
      </c>
      <c r="B9" s="14" t="s">
        <v>58</v>
      </c>
    </row>
    <row r="10" spans="1:2" x14ac:dyDescent="0.25">
      <c r="A10" t="s">
        <v>85</v>
      </c>
      <c r="B10" s="14" t="s">
        <v>59</v>
      </c>
    </row>
    <row r="11" spans="1:2" x14ac:dyDescent="0.25">
      <c r="A11" t="s">
        <v>86</v>
      </c>
      <c r="B11" s="14" t="s">
        <v>84</v>
      </c>
    </row>
    <row r="12" spans="1:2" x14ac:dyDescent="0.25">
      <c r="A12" t="s">
        <v>55</v>
      </c>
      <c r="B12" s="14" t="s">
        <v>60</v>
      </c>
    </row>
    <row r="13" spans="1:2" x14ac:dyDescent="0.25">
      <c r="A13" t="s">
        <v>56</v>
      </c>
      <c r="B13" s="14" t="s">
        <v>61</v>
      </c>
    </row>
  </sheetData>
  <phoneticPr fontId="10" type="noConversion"/>
  <hyperlinks>
    <hyperlink ref="B8:B9" location="'33 Contrat apprentissage PSH_TP'!A1" display="- Faits saillants et données chiffrées sur les contrats d'apprentissage en région et dans les départements" xr:uid="{5395EDC4-5F5C-44A7-ABB8-FA55C9976427}"/>
    <hyperlink ref="B9" location="'52 Emploi direct des BOETH'!A1" display="- Faits saillants et données chiffrées sur l'emploi direct des bénéficiaires de l'OETH, en région et dans les départements" xr:uid="{7DFA8230-FFA2-4C6E-915A-58E40E2FA4C9}"/>
    <hyperlink ref="B8" location="'51 Nb_Répart°établisst OETH'!A1" display="- Faits saillants et données chiffrées sur les établissements assujettis à l'obligation d'emploi des travailleurs handicapés (OETH), en région et dans les départements" xr:uid="{75F970BA-431A-4B6B-9CA8-FFF5B03400D6}"/>
    <hyperlink ref="B10" location="'53 Modalités OETH '!A1" display="- Faits saillants et données chiffrées sur la répartition des établissements selon leur modalités de réponse à l'OETH, en région et dans les départements" xr:uid="{70F52F08-0BF7-4E79-84C0-BB08D21D392A}"/>
    <hyperlink ref="B11:B13" location="'13 Emploi total'!A1" display="- Faits saillants et données chiffrées sur l'emploi total, en région et dans les départements" xr:uid="{420047CA-5E9A-4B82-B5EE-79A57B8A917C}"/>
    <hyperlink ref="B11" location="'54 Effectifs assujettissement'!A1" display="- Faits saillants et données chiffrées sur les effectifs d'assujettissement, en région et dans les départements" xr:uid="{9B142C42-01D1-464D-8BCF-D536E7715BCA}"/>
    <hyperlink ref="B12" location="'55 Actions Agefiph'!A1" display="- Faits saillants et données chiffrées sur les actions de l'Agefiph en matière de sensibilisation des employeurs, en région" xr:uid="{25C874BB-D325-4798-9F45-FF879A55127D}"/>
    <hyperlink ref="B13" location="'56 Suivi recours AMEETH'!A1" display="- Faits saillants et données chiffrées sur le recours à l'aide à la mobilisation des employeurs pour l'embauche de travailleurs handicapés (AMEETH), au niveau national" xr:uid="{EF2759D2-BC34-4730-B27F-064EE1050511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CB57-D7E4-43E0-8FFF-10D62A51D83A}">
  <sheetPr>
    <tabColor theme="4" tint="0.59999389629810485"/>
  </sheetPr>
  <dimension ref="A6:E64"/>
  <sheetViews>
    <sheetView zoomScale="90" zoomScaleNormal="90" workbookViewId="0">
      <selection activeCell="E55" sqref="E55"/>
    </sheetView>
  </sheetViews>
  <sheetFormatPr baseColWidth="10" defaultRowHeight="15" x14ac:dyDescent="0.25"/>
  <cols>
    <col min="1" max="1" width="41.140625" customWidth="1"/>
    <col min="2" max="2" width="33.85546875" customWidth="1"/>
    <col min="3" max="3" width="45.140625" customWidth="1"/>
  </cols>
  <sheetData>
    <row r="6" spans="1:4" x14ac:dyDescent="0.25">
      <c r="B6" s="25" t="s">
        <v>8</v>
      </c>
      <c r="C6" s="24" t="s">
        <v>62</v>
      </c>
    </row>
    <row r="7" spans="1:4" x14ac:dyDescent="0.25">
      <c r="A7" s="15" t="s">
        <v>0</v>
      </c>
      <c r="B7" s="21">
        <v>172</v>
      </c>
      <c r="C7" s="16">
        <f>B7/$B$13</f>
        <v>2.6287635641143208E-2</v>
      </c>
    </row>
    <row r="8" spans="1:4" x14ac:dyDescent="0.25">
      <c r="A8" s="17" t="s">
        <v>1</v>
      </c>
      <c r="B8" s="22">
        <v>180</v>
      </c>
      <c r="C8" s="18">
        <f t="shared" ref="C8:C13" si="0">B8/$B$13</f>
        <v>2.7510316368638238E-2</v>
      </c>
    </row>
    <row r="9" spans="1:4" x14ac:dyDescent="0.25">
      <c r="A9" s="17" t="s">
        <v>2</v>
      </c>
      <c r="B9" s="22">
        <v>1344</v>
      </c>
      <c r="C9" s="18">
        <f t="shared" si="0"/>
        <v>0.20541036221916553</v>
      </c>
    </row>
    <row r="10" spans="1:4" x14ac:dyDescent="0.25">
      <c r="A10" s="17" t="s">
        <v>3</v>
      </c>
      <c r="B10" s="22">
        <v>2979</v>
      </c>
      <c r="C10" s="18">
        <f t="shared" si="0"/>
        <v>0.45529573590096284</v>
      </c>
    </row>
    <row r="11" spans="1:4" x14ac:dyDescent="0.25">
      <c r="A11" s="17" t="s">
        <v>4</v>
      </c>
      <c r="B11" s="22">
        <v>1104</v>
      </c>
      <c r="C11" s="18">
        <f t="shared" si="0"/>
        <v>0.16872994039431455</v>
      </c>
    </row>
    <row r="12" spans="1:4" x14ac:dyDescent="0.25">
      <c r="A12" s="17" t="s">
        <v>5</v>
      </c>
      <c r="B12" s="22">
        <v>764</v>
      </c>
      <c r="C12" s="18">
        <f t="shared" si="0"/>
        <v>0.11676600947577563</v>
      </c>
    </row>
    <row r="13" spans="1:4" x14ac:dyDescent="0.25">
      <c r="A13" s="19" t="s">
        <v>6</v>
      </c>
      <c r="B13" s="23">
        <v>6543</v>
      </c>
      <c r="C13" s="20">
        <f t="shared" si="0"/>
        <v>1</v>
      </c>
      <c r="D13" s="145"/>
    </row>
    <row r="14" spans="1:4" x14ac:dyDescent="0.25">
      <c r="A14" s="1"/>
      <c r="B14" s="2"/>
      <c r="C14" s="3"/>
    </row>
    <row r="15" spans="1:4" x14ac:dyDescent="0.25">
      <c r="A15" s="1"/>
      <c r="B15" s="2"/>
      <c r="C15" s="3"/>
    </row>
    <row r="16" spans="1:4" x14ac:dyDescent="0.25">
      <c r="A16" s="1"/>
      <c r="B16" s="2"/>
      <c r="C16" s="3"/>
    </row>
    <row r="17" spans="1:3" x14ac:dyDescent="0.25">
      <c r="A17" s="1"/>
      <c r="B17" s="2"/>
      <c r="C17" s="3"/>
    </row>
    <row r="22" spans="1:3" x14ac:dyDescent="0.25">
      <c r="B22" s="25" t="s">
        <v>51</v>
      </c>
      <c r="C22" s="24" t="s">
        <v>49</v>
      </c>
    </row>
    <row r="23" spans="1:3" x14ac:dyDescent="0.25">
      <c r="A23" s="26" t="s">
        <v>9</v>
      </c>
      <c r="B23" s="21">
        <v>4015</v>
      </c>
      <c r="C23" s="27">
        <f>B23/$B$33</f>
        <v>0.61363289011156963</v>
      </c>
    </row>
    <row r="24" spans="1:3" x14ac:dyDescent="0.25">
      <c r="A24" s="28" t="s">
        <v>10</v>
      </c>
      <c r="B24" s="22">
        <v>1390</v>
      </c>
      <c r="C24" s="29">
        <f t="shared" ref="C24:C33" si="1">B24/$B$33</f>
        <v>0.21244077640226197</v>
      </c>
    </row>
    <row r="25" spans="1:3" x14ac:dyDescent="0.25">
      <c r="A25" s="28" t="s">
        <v>11</v>
      </c>
      <c r="B25" s="22">
        <v>664</v>
      </c>
      <c r="C25" s="29">
        <f t="shared" si="1"/>
        <v>0.10148250038208773</v>
      </c>
    </row>
    <row r="26" spans="1:3" x14ac:dyDescent="0.25">
      <c r="A26" s="28" t="s">
        <v>12</v>
      </c>
      <c r="B26" s="22">
        <v>133</v>
      </c>
      <c r="C26" s="29">
        <f t="shared" si="1"/>
        <v>2.0327067094604922E-2</v>
      </c>
    </row>
    <row r="27" spans="1:3" x14ac:dyDescent="0.25">
      <c r="A27" s="28" t="s">
        <v>13</v>
      </c>
      <c r="B27" s="22">
        <v>82</v>
      </c>
      <c r="C27" s="29">
        <f t="shared" si="1"/>
        <v>1.2532477456824087E-2</v>
      </c>
    </row>
    <row r="28" spans="1:3" x14ac:dyDescent="0.25">
      <c r="A28" s="28" t="s">
        <v>14</v>
      </c>
      <c r="B28" s="22">
        <v>143</v>
      </c>
      <c r="C28" s="29">
        <f t="shared" si="1"/>
        <v>2.1855418003973712E-2</v>
      </c>
    </row>
    <row r="29" spans="1:3" x14ac:dyDescent="0.25">
      <c r="A29" s="28" t="s">
        <v>15</v>
      </c>
      <c r="B29" s="22">
        <v>53</v>
      </c>
      <c r="C29" s="29">
        <f t="shared" si="1"/>
        <v>8.1002598196545927E-3</v>
      </c>
    </row>
    <row r="30" spans="1:3" x14ac:dyDescent="0.25">
      <c r="A30" s="28" t="s">
        <v>16</v>
      </c>
      <c r="B30" s="22">
        <v>21</v>
      </c>
      <c r="C30" s="34">
        <f t="shared" si="1"/>
        <v>3.2095369096744614E-3</v>
      </c>
    </row>
    <row r="31" spans="1:3" x14ac:dyDescent="0.25">
      <c r="A31" s="28" t="s">
        <v>17</v>
      </c>
      <c r="B31" s="22">
        <v>25</v>
      </c>
      <c r="C31" s="34">
        <f t="shared" si="1"/>
        <v>3.8208772734219776E-3</v>
      </c>
    </row>
    <row r="32" spans="1:3" x14ac:dyDescent="0.25">
      <c r="A32" s="28" t="s">
        <v>18</v>
      </c>
      <c r="B32" s="22">
        <v>17</v>
      </c>
      <c r="C32" s="34">
        <f t="shared" si="1"/>
        <v>2.5981965459269448E-3</v>
      </c>
    </row>
    <row r="33" spans="1:5" x14ac:dyDescent="0.25">
      <c r="A33" s="30" t="s">
        <v>19</v>
      </c>
      <c r="B33" s="23">
        <f>SUM(B23:B32)</f>
        <v>6543</v>
      </c>
      <c r="C33" s="31">
        <f t="shared" si="1"/>
        <v>1</v>
      </c>
      <c r="D33" s="146"/>
      <c r="E33" s="143"/>
    </row>
    <row r="43" spans="1:5" x14ac:dyDescent="0.25">
      <c r="B43" s="25" t="s">
        <v>8</v>
      </c>
      <c r="C43" s="24" t="s">
        <v>50</v>
      </c>
    </row>
    <row r="44" spans="1:5" ht="30" x14ac:dyDescent="0.25">
      <c r="A44" s="32" t="s">
        <v>29</v>
      </c>
      <c r="B44" s="21">
        <v>1425</v>
      </c>
      <c r="C44" s="35">
        <f t="shared" ref="C44:C61" si="2">B44/$B$64</f>
        <v>0.21779000458505274</v>
      </c>
    </row>
    <row r="45" spans="1:5" x14ac:dyDescent="0.25">
      <c r="A45" s="33" t="s">
        <v>38</v>
      </c>
      <c r="B45" s="22">
        <v>1070</v>
      </c>
      <c r="C45" s="36">
        <f t="shared" si="2"/>
        <v>0.16353354730246064</v>
      </c>
    </row>
    <row r="46" spans="1:5" x14ac:dyDescent="0.25">
      <c r="A46" s="33" t="s">
        <v>33</v>
      </c>
      <c r="B46" s="22">
        <v>638</v>
      </c>
      <c r="C46" s="36">
        <f t="shared" si="2"/>
        <v>9.7508788017728873E-2</v>
      </c>
    </row>
    <row r="47" spans="1:5" x14ac:dyDescent="0.25">
      <c r="A47" s="33" t="s">
        <v>30</v>
      </c>
      <c r="B47" s="22">
        <v>567</v>
      </c>
      <c r="C47" s="36">
        <f t="shared" si="2"/>
        <v>8.6657496561210454E-2</v>
      </c>
      <c r="D47" s="144"/>
    </row>
    <row r="48" spans="1:5" x14ac:dyDescent="0.25">
      <c r="A48" s="33" t="s">
        <v>32</v>
      </c>
      <c r="B48" s="22">
        <v>511</v>
      </c>
      <c r="C48" s="36">
        <f t="shared" si="2"/>
        <v>7.8098731468745228E-2</v>
      </c>
      <c r="D48" s="144"/>
    </row>
    <row r="49" spans="1:4" x14ac:dyDescent="0.25">
      <c r="A49" s="33" t="s">
        <v>39</v>
      </c>
      <c r="B49" s="22">
        <v>498</v>
      </c>
      <c r="C49" s="36">
        <f t="shared" si="2"/>
        <v>7.6111875286565794E-2</v>
      </c>
    </row>
    <row r="50" spans="1:4" ht="30" x14ac:dyDescent="0.25">
      <c r="A50" s="33" t="s">
        <v>20</v>
      </c>
      <c r="B50" s="22">
        <v>493</v>
      </c>
      <c r="C50" s="36">
        <f t="shared" si="2"/>
        <v>7.5347699831881401E-2</v>
      </c>
    </row>
    <row r="51" spans="1:4" ht="30" x14ac:dyDescent="0.25">
      <c r="A51" s="33" t="s">
        <v>24</v>
      </c>
      <c r="B51" s="22">
        <v>425</v>
      </c>
      <c r="C51" s="36">
        <f t="shared" si="2"/>
        <v>6.4954913648173615E-2</v>
      </c>
    </row>
    <row r="52" spans="1:4" x14ac:dyDescent="0.25">
      <c r="A52" s="33" t="s">
        <v>35</v>
      </c>
      <c r="B52" s="22">
        <v>180</v>
      </c>
      <c r="C52" s="29">
        <f t="shared" si="2"/>
        <v>2.7510316368638238E-2</v>
      </c>
    </row>
    <row r="53" spans="1:4" x14ac:dyDescent="0.25">
      <c r="A53" s="33" t="s">
        <v>31</v>
      </c>
      <c r="B53" s="22">
        <v>140</v>
      </c>
      <c r="C53" s="29">
        <f t="shared" si="2"/>
        <v>2.1396912731163075E-2</v>
      </c>
    </row>
    <row r="54" spans="1:4" x14ac:dyDescent="0.25">
      <c r="A54" s="33" t="s">
        <v>28</v>
      </c>
      <c r="B54" s="22">
        <v>119</v>
      </c>
      <c r="C54" s="29">
        <f t="shared" si="2"/>
        <v>1.8187375821488615E-2</v>
      </c>
    </row>
    <row r="55" spans="1:4" ht="45" x14ac:dyDescent="0.25">
      <c r="A55" s="33" t="s">
        <v>36</v>
      </c>
      <c r="B55" s="22">
        <v>101</v>
      </c>
      <c r="C55" s="29">
        <f t="shared" si="2"/>
        <v>1.5436344184624791E-2</v>
      </c>
    </row>
    <row r="56" spans="1:4" x14ac:dyDescent="0.25">
      <c r="A56" s="33" t="s">
        <v>27</v>
      </c>
      <c r="B56" s="22">
        <v>94</v>
      </c>
      <c r="C56" s="29">
        <f t="shared" si="2"/>
        <v>1.4366498548066636E-2</v>
      </c>
    </row>
    <row r="57" spans="1:4" x14ac:dyDescent="0.25">
      <c r="A57" s="33" t="s">
        <v>23</v>
      </c>
      <c r="B57" s="22">
        <v>93</v>
      </c>
      <c r="C57" s="29">
        <f t="shared" si="2"/>
        <v>1.4213663457129757E-2</v>
      </c>
    </row>
    <row r="58" spans="1:4" x14ac:dyDescent="0.25">
      <c r="A58" s="33" t="s">
        <v>22</v>
      </c>
      <c r="B58" s="22">
        <v>78</v>
      </c>
      <c r="C58" s="29">
        <f t="shared" si="2"/>
        <v>1.1921137093076571E-2</v>
      </c>
    </row>
    <row r="59" spans="1:4" x14ac:dyDescent="0.25">
      <c r="A59" s="33" t="s">
        <v>25</v>
      </c>
      <c r="B59" s="22">
        <v>38</v>
      </c>
      <c r="C59" s="29">
        <f t="shared" si="2"/>
        <v>5.8077334556014062E-3</v>
      </c>
    </row>
    <row r="60" spans="1:4" x14ac:dyDescent="0.25">
      <c r="A60" s="33" t="s">
        <v>26</v>
      </c>
      <c r="B60" s="22">
        <v>38</v>
      </c>
      <c r="C60" s="29">
        <f t="shared" si="2"/>
        <v>5.8077334556014062E-3</v>
      </c>
    </row>
    <row r="61" spans="1:4" x14ac:dyDescent="0.25">
      <c r="A61" s="33" t="s">
        <v>34</v>
      </c>
      <c r="B61" s="22">
        <v>18</v>
      </c>
      <c r="C61" s="29">
        <f t="shared" si="2"/>
        <v>2.751031636863824E-3</v>
      </c>
      <c r="D61" s="141"/>
    </row>
    <row r="62" spans="1:4" ht="30" x14ac:dyDescent="0.25">
      <c r="A62" s="33" t="s">
        <v>37</v>
      </c>
      <c r="B62" s="37" t="s">
        <v>63</v>
      </c>
      <c r="C62" s="38" t="s">
        <v>87</v>
      </c>
    </row>
    <row r="63" spans="1:4" x14ac:dyDescent="0.25">
      <c r="A63" s="33" t="s">
        <v>21</v>
      </c>
      <c r="B63" s="37" t="s">
        <v>63</v>
      </c>
      <c r="C63" s="38" t="s">
        <v>87</v>
      </c>
    </row>
    <row r="64" spans="1:4" s="1" customFormat="1" x14ac:dyDescent="0.25">
      <c r="A64" s="142" t="s">
        <v>40</v>
      </c>
      <c r="B64" s="23">
        <v>6543</v>
      </c>
      <c r="C64" s="31">
        <f>B64/$B$64</f>
        <v>1</v>
      </c>
      <c r="D64" s="147"/>
    </row>
  </sheetData>
  <sortState xmlns:xlrd2="http://schemas.microsoft.com/office/spreadsheetml/2017/richdata2" ref="A44:C63">
    <sortCondition descending="1" ref="B63"/>
  </sortState>
  <conditionalFormatting sqref="C23:C3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{6790F3C1-E6DA-4EEF-87AA-717E3FCB75AF}</x14:id>
        </ext>
      </extLst>
    </cfRule>
  </conditionalFormatting>
  <conditionalFormatting sqref="C7:C1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{9CF11F1E-DD62-4C1E-BE24-B2EE2603A4E4}</x14:id>
        </ext>
      </extLst>
    </cfRule>
  </conditionalFormatting>
  <conditionalFormatting sqref="C44:C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{630B8ED2-7A17-4A3B-9012-EA887F683AD8}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90F3C1-E6DA-4EEF-87AA-717E3FCB75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C23:C33</xm:sqref>
        </x14:conditionalFormatting>
        <x14:conditionalFormatting xmlns:xm="http://schemas.microsoft.com/office/excel/2006/main">
          <x14:cfRule type="dataBar" id="{9CF11F1E-DD62-4C1E-BE24-B2EE2603A4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C7:C13</xm:sqref>
        </x14:conditionalFormatting>
        <x14:conditionalFormatting xmlns:xm="http://schemas.microsoft.com/office/excel/2006/main">
          <x14:cfRule type="dataBar" id="{630B8ED2-7A17-4A3B-9012-EA887F683A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C44:C64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E6147-4164-4B47-8135-68F5209A4DDD}">
  <sheetPr>
    <tabColor theme="3" tint="0.59999389629810485"/>
  </sheetPr>
  <dimension ref="A4:J36"/>
  <sheetViews>
    <sheetView zoomScale="90" zoomScaleNormal="90" workbookViewId="0">
      <selection activeCell="H14" sqref="H14"/>
    </sheetView>
  </sheetViews>
  <sheetFormatPr baseColWidth="10" defaultRowHeight="15" x14ac:dyDescent="0.25"/>
  <cols>
    <col min="1" max="1" width="47.28515625" customWidth="1"/>
    <col min="2" max="2" width="22" customWidth="1"/>
    <col min="3" max="3" width="24" customWidth="1"/>
    <col min="4" max="4" width="22.42578125" customWidth="1"/>
    <col min="5" max="5" width="22" customWidth="1"/>
    <col min="8" max="8" width="8.85546875" customWidth="1"/>
    <col min="9" max="9" width="21.28515625" customWidth="1"/>
  </cols>
  <sheetData>
    <row r="4" spans="1:10" x14ac:dyDescent="0.25">
      <c r="A4" s="58"/>
    </row>
    <row r="6" spans="1:10" ht="99.75" customHeight="1" x14ac:dyDescent="0.25">
      <c r="A6" s="8"/>
      <c r="B6" s="91" t="s">
        <v>69</v>
      </c>
      <c r="C6" s="92" t="s">
        <v>68</v>
      </c>
      <c r="D6" s="92" t="s">
        <v>67</v>
      </c>
      <c r="E6" s="92" t="s">
        <v>66</v>
      </c>
      <c r="F6" s="93" t="s">
        <v>65</v>
      </c>
    </row>
    <row r="7" spans="1:10" x14ac:dyDescent="0.25">
      <c r="A7" s="57" t="s">
        <v>0</v>
      </c>
      <c r="B7" s="59">
        <v>686</v>
      </c>
      <c r="C7" s="55">
        <v>531.75</v>
      </c>
      <c r="D7" s="56">
        <v>4.9640589992531741</v>
      </c>
      <c r="E7" s="55">
        <v>475.43</v>
      </c>
      <c r="F7" s="54">
        <v>4.4382935026138908</v>
      </c>
    </row>
    <row r="8" spans="1:10" x14ac:dyDescent="0.25">
      <c r="A8" s="53" t="s">
        <v>1</v>
      </c>
      <c r="B8" s="60">
        <v>572</v>
      </c>
      <c r="C8" s="52">
        <v>419.62</v>
      </c>
      <c r="D8" s="61">
        <v>4.468320732616335</v>
      </c>
      <c r="E8" s="52">
        <v>375.45</v>
      </c>
      <c r="F8" s="51">
        <v>3.9979767862847404</v>
      </c>
    </row>
    <row r="9" spans="1:10" x14ac:dyDescent="0.25">
      <c r="A9" s="53" t="s">
        <v>2</v>
      </c>
      <c r="B9" s="60">
        <v>5809</v>
      </c>
      <c r="C9" s="52">
        <v>4615.2700000000004</v>
      </c>
      <c r="D9" s="61">
        <v>3.829686423871284</v>
      </c>
      <c r="E9" s="52">
        <v>4205.84</v>
      </c>
      <c r="F9" s="51">
        <v>3.4899471426319155</v>
      </c>
    </row>
    <row r="10" spans="1:10" x14ac:dyDescent="0.25">
      <c r="A10" s="53" t="s">
        <v>3</v>
      </c>
      <c r="B10" s="60">
        <v>14613</v>
      </c>
      <c r="C10" s="52">
        <v>11567.62</v>
      </c>
      <c r="D10" s="61">
        <v>3.9035881930125909</v>
      </c>
      <c r="E10" s="52">
        <v>10187.11</v>
      </c>
      <c r="F10" s="51">
        <v>3.4377237769671285</v>
      </c>
    </row>
    <row r="11" spans="1:10" x14ac:dyDescent="0.25">
      <c r="A11" s="53" t="s">
        <v>4</v>
      </c>
      <c r="B11" s="60">
        <v>4019</v>
      </c>
      <c r="C11" s="52">
        <v>3186.77</v>
      </c>
      <c r="D11" s="61">
        <v>3.9735286783042398</v>
      </c>
      <c r="E11" s="52">
        <v>2865.74</v>
      </c>
      <c r="F11" s="51">
        <v>3.573241895261845</v>
      </c>
    </row>
    <row r="12" spans="1:10" x14ac:dyDescent="0.25">
      <c r="A12" s="53" t="s">
        <v>5</v>
      </c>
      <c r="B12" s="60">
        <v>3060</v>
      </c>
      <c r="C12" s="52">
        <v>2452.83</v>
      </c>
      <c r="D12" s="61">
        <v>4.4924449165735636</v>
      </c>
      <c r="E12" s="52">
        <v>2221.77</v>
      </c>
      <c r="F12" s="51">
        <v>4.0692503525705606</v>
      </c>
    </row>
    <row r="13" spans="1:10" x14ac:dyDescent="0.25">
      <c r="A13" s="47" t="s">
        <v>64</v>
      </c>
      <c r="B13" s="42">
        <v>28759</v>
      </c>
      <c r="C13" s="50">
        <v>22773.86</v>
      </c>
      <c r="D13" s="62">
        <v>4</v>
      </c>
      <c r="E13" s="50">
        <v>20331.34</v>
      </c>
      <c r="F13" s="9">
        <v>3.6</v>
      </c>
      <c r="G13" s="148"/>
      <c r="H13" s="148"/>
      <c r="I13" s="148"/>
      <c r="J13" s="148"/>
    </row>
    <row r="14" spans="1:10" x14ac:dyDescent="0.25">
      <c r="A14" s="151" t="s">
        <v>7</v>
      </c>
      <c r="B14" s="152">
        <v>493337</v>
      </c>
      <c r="C14" s="153">
        <v>398554</v>
      </c>
      <c r="D14" s="154">
        <v>3.9</v>
      </c>
      <c r="E14" s="153">
        <v>361389</v>
      </c>
      <c r="F14" s="155">
        <v>3.5</v>
      </c>
    </row>
    <row r="16" spans="1:10" x14ac:dyDescent="0.25">
      <c r="I16" s="150"/>
    </row>
    <row r="24" spans="1:3" ht="20.45" customHeight="1" x14ac:dyDescent="0.25"/>
    <row r="28" spans="1:3" ht="26.1" customHeight="1" x14ac:dyDescent="0.25">
      <c r="B28" s="48" t="s">
        <v>42</v>
      </c>
      <c r="C28" s="49" t="s">
        <v>70</v>
      </c>
    </row>
    <row r="29" spans="1:3" x14ac:dyDescent="0.25">
      <c r="A29" s="15" t="s">
        <v>0</v>
      </c>
      <c r="B29" s="45">
        <v>475</v>
      </c>
      <c r="C29" s="46">
        <v>4.3999999999999997E-2</v>
      </c>
    </row>
    <row r="30" spans="1:3" x14ac:dyDescent="0.25">
      <c r="A30" s="17" t="s">
        <v>1</v>
      </c>
      <c r="B30" s="40">
        <v>375</v>
      </c>
      <c r="C30" s="41">
        <v>0.04</v>
      </c>
    </row>
    <row r="31" spans="1:3" x14ac:dyDescent="0.25">
      <c r="A31" s="17" t="s">
        <v>2</v>
      </c>
      <c r="B31" s="40">
        <v>4206</v>
      </c>
      <c r="C31" s="41">
        <v>3.5000000000000003E-2</v>
      </c>
    </row>
    <row r="32" spans="1:3" x14ac:dyDescent="0.25">
      <c r="A32" s="17" t="s">
        <v>3</v>
      </c>
      <c r="B32" s="40">
        <v>10187</v>
      </c>
      <c r="C32" s="41">
        <v>3.4000000000000002E-2</v>
      </c>
    </row>
    <row r="33" spans="1:4" x14ac:dyDescent="0.25">
      <c r="A33" s="17" t="s">
        <v>4</v>
      </c>
      <c r="B33" s="40">
        <v>2866</v>
      </c>
      <c r="C33" s="41">
        <v>3.6000000000000004E-2</v>
      </c>
    </row>
    <row r="34" spans="1:4" x14ac:dyDescent="0.25">
      <c r="A34" s="17" t="s">
        <v>5</v>
      </c>
      <c r="B34" s="40">
        <v>2222</v>
      </c>
      <c r="C34" s="41">
        <v>4.1000000000000002E-2</v>
      </c>
    </row>
    <row r="35" spans="1:4" x14ac:dyDescent="0.25">
      <c r="A35" s="47" t="s">
        <v>6</v>
      </c>
      <c r="B35" s="42">
        <v>20331</v>
      </c>
      <c r="C35" s="41">
        <v>3.6000000000000004E-2</v>
      </c>
      <c r="D35" s="148"/>
    </row>
    <row r="36" spans="1:4" x14ac:dyDescent="0.25">
      <c r="A36" s="19" t="s">
        <v>41</v>
      </c>
      <c r="B36" s="43">
        <v>361389</v>
      </c>
      <c r="C36" s="44">
        <v>3.5000000000000003E-2</v>
      </c>
    </row>
  </sheetData>
  <conditionalFormatting sqref="C29: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4450C-AC33-41FC-BD95-A229081CF5AE}">
  <sheetPr>
    <tabColor theme="5" tint="0.39997558519241921"/>
  </sheetPr>
  <dimension ref="A4:I44"/>
  <sheetViews>
    <sheetView zoomScale="90" zoomScaleNormal="90" workbookViewId="0">
      <selection activeCell="A14" sqref="A14"/>
    </sheetView>
  </sheetViews>
  <sheetFormatPr baseColWidth="10" defaultColWidth="10.85546875" defaultRowHeight="15" x14ac:dyDescent="0.25"/>
  <cols>
    <col min="1" max="1" width="41.5703125" style="81" customWidth="1"/>
    <col min="2" max="2" width="16.7109375" style="81" customWidth="1"/>
    <col min="3" max="3" width="20.85546875" style="81" customWidth="1"/>
    <col min="4" max="4" width="13" style="81" customWidth="1"/>
    <col min="5" max="5" width="12.85546875" style="81" customWidth="1"/>
    <col min="6" max="6" width="7" style="81" customWidth="1"/>
    <col min="7" max="7" width="9.7109375" style="81" customWidth="1"/>
    <col min="8" max="8" width="19.140625" style="81" customWidth="1"/>
    <col min="9" max="9" width="13" style="81" customWidth="1"/>
    <col min="10" max="16384" width="10.85546875" style="81"/>
  </cols>
  <sheetData>
    <row r="4" spans="1:9" ht="21.95" customHeight="1" x14ac:dyDescent="0.25"/>
    <row r="5" spans="1:9" s="80" customFormat="1" ht="45.75" customHeight="1" thickBot="1" x14ac:dyDescent="0.3">
      <c r="B5" s="65" t="s">
        <v>0</v>
      </c>
      <c r="C5" s="66" t="s">
        <v>1</v>
      </c>
      <c r="D5" s="66" t="s">
        <v>2</v>
      </c>
      <c r="E5" s="66" t="s">
        <v>3</v>
      </c>
      <c r="F5" s="66" t="s">
        <v>4</v>
      </c>
      <c r="G5" s="66" t="s">
        <v>5</v>
      </c>
      <c r="H5" s="67" t="s">
        <v>6</v>
      </c>
      <c r="I5" s="39" t="s">
        <v>41</v>
      </c>
    </row>
    <row r="6" spans="1:9" s="64" customFormat="1" ht="30" customHeight="1" thickBot="1" x14ac:dyDescent="0.3">
      <c r="A6" s="68" t="s">
        <v>71</v>
      </c>
      <c r="B6" s="69">
        <v>156</v>
      </c>
      <c r="C6" s="70">
        <v>158</v>
      </c>
      <c r="D6" s="70">
        <v>1209</v>
      </c>
      <c r="E6" s="70">
        <v>2547</v>
      </c>
      <c r="F6" s="70">
        <v>942</v>
      </c>
      <c r="G6" s="70">
        <v>684</v>
      </c>
      <c r="H6" s="70">
        <v>5696</v>
      </c>
      <c r="I6" s="71">
        <v>85298</v>
      </c>
    </row>
    <row r="7" spans="1:9" s="63" customFormat="1" ht="27" customHeight="1" x14ac:dyDescent="0.25">
      <c r="A7" s="72" t="s">
        <v>72</v>
      </c>
      <c r="B7" s="73">
        <v>100</v>
      </c>
      <c r="C7" s="74">
        <v>100</v>
      </c>
      <c r="D7" s="74">
        <v>100</v>
      </c>
      <c r="E7" s="74">
        <v>100</v>
      </c>
      <c r="F7" s="74">
        <v>100</v>
      </c>
      <c r="G7" s="74">
        <v>100</v>
      </c>
      <c r="H7" s="75">
        <v>100</v>
      </c>
      <c r="I7" s="76">
        <v>100</v>
      </c>
    </row>
    <row r="8" spans="1:9" ht="30" customHeight="1" x14ac:dyDescent="0.25">
      <c r="A8" s="77" t="s">
        <v>74</v>
      </c>
      <c r="B8" s="109">
        <v>85.9</v>
      </c>
      <c r="C8" s="110">
        <v>88.6</v>
      </c>
      <c r="D8" s="110">
        <v>75.3</v>
      </c>
      <c r="E8" s="110">
        <v>78.8</v>
      </c>
      <c r="F8" s="110">
        <v>77.7</v>
      </c>
      <c r="G8" s="110">
        <v>85.2</v>
      </c>
      <c r="H8" s="111">
        <v>79.099999999999994</v>
      </c>
      <c r="I8" s="112">
        <v>79.3</v>
      </c>
    </row>
    <row r="9" spans="1:9" ht="31.5" customHeight="1" x14ac:dyDescent="0.25">
      <c r="A9" s="6" t="s">
        <v>43</v>
      </c>
      <c r="B9" s="113">
        <v>45.5</v>
      </c>
      <c r="C9" s="108">
        <v>41.8</v>
      </c>
      <c r="D9" s="108">
        <v>38.6</v>
      </c>
      <c r="E9" s="108">
        <v>34.9</v>
      </c>
      <c r="F9" s="108">
        <v>41.8</v>
      </c>
      <c r="G9" s="108">
        <v>44.4</v>
      </c>
      <c r="H9" s="106">
        <v>38.5</v>
      </c>
      <c r="I9" s="114">
        <v>33.799999999999997</v>
      </c>
    </row>
    <row r="10" spans="1:9" ht="36.75" customHeight="1" x14ac:dyDescent="0.25">
      <c r="A10" s="6" t="s">
        <v>44</v>
      </c>
      <c r="B10" s="113">
        <v>19.899999999999999</v>
      </c>
      <c r="C10" s="108">
        <v>12</v>
      </c>
      <c r="D10" s="108">
        <v>7.9</v>
      </c>
      <c r="E10" s="108">
        <v>11.2</v>
      </c>
      <c r="F10" s="108">
        <v>10.6</v>
      </c>
      <c r="G10" s="108">
        <v>14.2</v>
      </c>
      <c r="H10" s="106">
        <v>11</v>
      </c>
      <c r="I10" s="114">
        <v>15.3</v>
      </c>
    </row>
    <row r="11" spans="1:9" ht="49.5" customHeight="1" x14ac:dyDescent="0.25">
      <c r="A11" s="6" t="s">
        <v>76</v>
      </c>
      <c r="B11" s="113">
        <v>5.8</v>
      </c>
      <c r="C11" s="108">
        <v>16.5</v>
      </c>
      <c r="D11" s="108">
        <v>10.1</v>
      </c>
      <c r="E11" s="108">
        <v>13</v>
      </c>
      <c r="F11" s="108">
        <v>8.6</v>
      </c>
      <c r="G11" s="108">
        <v>10.5</v>
      </c>
      <c r="H11" s="106">
        <v>11.2</v>
      </c>
      <c r="I11" s="114">
        <v>14.6</v>
      </c>
    </row>
    <row r="12" spans="1:9" ht="40.5" customHeight="1" x14ac:dyDescent="0.25">
      <c r="A12" s="6" t="s">
        <v>77</v>
      </c>
      <c r="B12" s="113">
        <v>14.7</v>
      </c>
      <c r="C12" s="108">
        <v>18.399999999999999</v>
      </c>
      <c r="D12" s="108">
        <v>18.600000000000001</v>
      </c>
      <c r="E12" s="108">
        <v>19.7</v>
      </c>
      <c r="F12" s="108">
        <v>16.7</v>
      </c>
      <c r="G12" s="108">
        <v>16.100000000000001</v>
      </c>
      <c r="H12" s="106">
        <v>18.399999999999999</v>
      </c>
      <c r="I12" s="114">
        <v>15.5</v>
      </c>
    </row>
    <row r="13" spans="1:9" ht="27.75" customHeight="1" x14ac:dyDescent="0.25">
      <c r="A13" s="77" t="s">
        <v>75</v>
      </c>
      <c r="B13" s="109">
        <v>14.1</v>
      </c>
      <c r="C13" s="110">
        <v>11.4</v>
      </c>
      <c r="D13" s="110">
        <v>24.7</v>
      </c>
      <c r="E13" s="110">
        <v>21.2</v>
      </c>
      <c r="F13" s="110">
        <v>22.3</v>
      </c>
      <c r="G13" s="110">
        <v>14.8</v>
      </c>
      <c r="H13" s="111">
        <v>20.9</v>
      </c>
      <c r="I13" s="112">
        <v>20.7</v>
      </c>
    </row>
    <row r="14" spans="1:9" ht="39" customHeight="1" x14ac:dyDescent="0.25">
      <c r="A14" s="79" t="s">
        <v>45</v>
      </c>
      <c r="B14" s="82">
        <v>9.6</v>
      </c>
      <c r="C14" s="107">
        <v>7</v>
      </c>
      <c r="D14" s="83">
        <v>14.6</v>
      </c>
      <c r="E14" s="83">
        <v>10.6</v>
      </c>
      <c r="F14" s="83">
        <v>12.1</v>
      </c>
      <c r="G14" s="83">
        <v>6.9</v>
      </c>
      <c r="H14" s="84">
        <v>11.1</v>
      </c>
      <c r="I14" s="85">
        <v>9</v>
      </c>
    </row>
    <row r="15" spans="1:9" ht="58.5" customHeight="1" x14ac:dyDescent="0.25">
      <c r="A15" s="7" t="s">
        <v>78</v>
      </c>
      <c r="B15" s="10">
        <v>4.5</v>
      </c>
      <c r="C15" s="86">
        <v>4.4000000000000004</v>
      </c>
      <c r="D15" s="86">
        <v>9.6999999999999993</v>
      </c>
      <c r="E15" s="86">
        <v>9.9</v>
      </c>
      <c r="F15" s="86">
        <v>9.9</v>
      </c>
      <c r="G15" s="86">
        <v>7.5</v>
      </c>
      <c r="H15" s="87">
        <v>9.3000000000000007</v>
      </c>
      <c r="I15" s="88">
        <v>11.1</v>
      </c>
    </row>
    <row r="16" spans="1:9" ht="30" x14ac:dyDescent="0.25">
      <c r="A16" s="78" t="s">
        <v>73</v>
      </c>
      <c r="B16" s="122">
        <v>16</v>
      </c>
      <c r="C16" s="89">
        <v>17.100000000000001</v>
      </c>
      <c r="D16" s="89">
        <v>17.8</v>
      </c>
      <c r="E16" s="89">
        <v>16.899999999999999</v>
      </c>
      <c r="F16" s="123">
        <v>17</v>
      </c>
      <c r="G16" s="89">
        <v>11.5</v>
      </c>
      <c r="H16" s="89">
        <v>16.399999999999999</v>
      </c>
      <c r="I16" s="90">
        <v>14.5</v>
      </c>
    </row>
    <row r="17" spans="1:9" ht="27" customHeight="1" x14ac:dyDescent="0.25">
      <c r="A17" s="77" t="s">
        <v>74</v>
      </c>
      <c r="B17" s="109">
        <v>15.4</v>
      </c>
      <c r="C17" s="110">
        <v>16.5</v>
      </c>
      <c r="D17" s="110">
        <v>15</v>
      </c>
      <c r="E17" s="110">
        <v>15.5</v>
      </c>
      <c r="F17" s="110">
        <v>15.7</v>
      </c>
      <c r="G17" s="110">
        <v>9.8000000000000007</v>
      </c>
      <c r="H17" s="111">
        <v>14.8</v>
      </c>
      <c r="I17" s="112">
        <v>13.1</v>
      </c>
    </row>
    <row r="18" spans="1:9" ht="25.5" customHeight="1" x14ac:dyDescent="0.25">
      <c r="A18" s="6" t="s">
        <v>43</v>
      </c>
      <c r="B18" s="113">
        <v>10.9</v>
      </c>
      <c r="C18" s="108">
        <v>7.6</v>
      </c>
      <c r="D18" s="108">
        <v>6</v>
      </c>
      <c r="E18" s="108">
        <v>6.8</v>
      </c>
      <c r="F18" s="108">
        <v>7.6</v>
      </c>
      <c r="G18" s="108">
        <v>5.3</v>
      </c>
      <c r="H18" s="106">
        <v>6.7</v>
      </c>
      <c r="I18" s="114">
        <v>5.4</v>
      </c>
    </row>
    <row r="19" spans="1:9" ht="42" customHeight="1" x14ac:dyDescent="0.25">
      <c r="A19" s="6" t="s">
        <v>44</v>
      </c>
      <c r="B19" s="113">
        <v>1.9</v>
      </c>
      <c r="C19" s="108">
        <v>2.5</v>
      </c>
      <c r="D19" s="108">
        <v>4.8</v>
      </c>
      <c r="E19" s="108">
        <v>4</v>
      </c>
      <c r="F19" s="108">
        <v>4.7</v>
      </c>
      <c r="G19" s="108">
        <v>2</v>
      </c>
      <c r="H19" s="106">
        <v>4</v>
      </c>
      <c r="I19" s="114">
        <v>3.9</v>
      </c>
    </row>
    <row r="20" spans="1:9" ht="51" customHeight="1" x14ac:dyDescent="0.25">
      <c r="A20" s="6" t="s">
        <v>76</v>
      </c>
      <c r="B20" s="113">
        <v>1.3</v>
      </c>
      <c r="C20" s="108">
        <v>1.9</v>
      </c>
      <c r="D20" s="108">
        <v>2</v>
      </c>
      <c r="E20" s="108">
        <v>2</v>
      </c>
      <c r="F20" s="108">
        <v>1</v>
      </c>
      <c r="G20" s="108">
        <v>0.6</v>
      </c>
      <c r="H20" s="106">
        <v>1.6</v>
      </c>
      <c r="I20" s="114">
        <v>1.9</v>
      </c>
    </row>
    <row r="21" spans="1:9" ht="45" customHeight="1" x14ac:dyDescent="0.25">
      <c r="A21" s="6" t="s">
        <v>77</v>
      </c>
      <c r="B21" s="113">
        <v>1.3</v>
      </c>
      <c r="C21" s="108">
        <v>4.4000000000000004</v>
      </c>
      <c r="D21" s="108">
        <v>2.2000000000000002</v>
      </c>
      <c r="E21" s="108">
        <v>2.7</v>
      </c>
      <c r="F21" s="108">
        <v>2.4</v>
      </c>
      <c r="G21" s="108">
        <v>1.9</v>
      </c>
      <c r="H21" s="106">
        <v>2.5</v>
      </c>
      <c r="I21" s="114">
        <v>1.9</v>
      </c>
    </row>
    <row r="22" spans="1:9" ht="27" customHeight="1" x14ac:dyDescent="0.25">
      <c r="A22" s="77" t="s">
        <v>75</v>
      </c>
      <c r="B22" s="109">
        <v>0.6</v>
      </c>
      <c r="C22" s="110">
        <v>0.6</v>
      </c>
      <c r="D22" s="110">
        <v>2.8</v>
      </c>
      <c r="E22" s="110">
        <v>1.4</v>
      </c>
      <c r="F22" s="110">
        <v>1.3</v>
      </c>
      <c r="G22" s="110">
        <v>1.8</v>
      </c>
      <c r="H22" s="111">
        <v>1.7</v>
      </c>
      <c r="I22" s="112">
        <v>1.4</v>
      </c>
    </row>
    <row r="23" spans="1:9" ht="39" customHeight="1" x14ac:dyDescent="0.25">
      <c r="A23" s="79" t="s">
        <v>45</v>
      </c>
      <c r="B23" s="115">
        <v>0.6</v>
      </c>
      <c r="C23" s="107">
        <v>0.6</v>
      </c>
      <c r="D23" s="107">
        <v>1.9</v>
      </c>
      <c r="E23" s="107">
        <v>1</v>
      </c>
      <c r="F23" s="107">
        <v>1</v>
      </c>
      <c r="G23" s="107">
        <v>0.9</v>
      </c>
      <c r="H23" s="116">
        <v>1.2</v>
      </c>
      <c r="I23" s="117">
        <v>0.9</v>
      </c>
    </row>
    <row r="24" spans="1:9" ht="61.5" customHeight="1" x14ac:dyDescent="0.25">
      <c r="A24" s="7" t="s">
        <v>79</v>
      </c>
      <c r="B24" s="118">
        <v>0</v>
      </c>
      <c r="C24" s="119">
        <v>0</v>
      </c>
      <c r="D24" s="119">
        <v>0.9</v>
      </c>
      <c r="E24" s="119">
        <v>0.4</v>
      </c>
      <c r="F24" s="119">
        <v>0.3</v>
      </c>
      <c r="G24" s="119">
        <v>0.9</v>
      </c>
      <c r="H24" s="120">
        <v>0.5</v>
      </c>
      <c r="I24" s="121">
        <v>0.5</v>
      </c>
    </row>
    <row r="34" spans="1:6" x14ac:dyDescent="0.25">
      <c r="A34" s="94" t="s">
        <v>80</v>
      </c>
    </row>
    <row r="37" spans="1:6" ht="129" customHeight="1" x14ac:dyDescent="0.25">
      <c r="B37" s="100" t="s">
        <v>81</v>
      </c>
      <c r="C37" s="101" t="s">
        <v>82</v>
      </c>
      <c r="D37" s="105" t="s">
        <v>83</v>
      </c>
    </row>
    <row r="38" spans="1:6" x14ac:dyDescent="0.25">
      <c r="A38" s="15" t="s">
        <v>0</v>
      </c>
      <c r="B38" s="98">
        <v>172</v>
      </c>
      <c r="C38" s="95">
        <v>55</v>
      </c>
      <c r="D38" s="103">
        <f>C38/B38</f>
        <v>0.31976744186046513</v>
      </c>
    </row>
    <row r="39" spans="1:6" x14ac:dyDescent="0.25">
      <c r="A39" s="17" t="s">
        <v>1</v>
      </c>
      <c r="B39" s="99">
        <v>180</v>
      </c>
      <c r="C39" s="96">
        <v>81</v>
      </c>
      <c r="D39" s="103">
        <f t="shared" ref="D39:D44" si="0">C39/B39</f>
        <v>0.45</v>
      </c>
    </row>
    <row r="40" spans="1:6" x14ac:dyDescent="0.25">
      <c r="A40" s="17" t="s">
        <v>2</v>
      </c>
      <c r="B40" s="99">
        <v>1344</v>
      </c>
      <c r="C40" s="96">
        <v>687</v>
      </c>
      <c r="D40" s="103">
        <f t="shared" si="0"/>
        <v>0.5111607142857143</v>
      </c>
    </row>
    <row r="41" spans="1:6" x14ac:dyDescent="0.25">
      <c r="A41" s="17" t="s">
        <v>3</v>
      </c>
      <c r="B41" s="99">
        <v>2979</v>
      </c>
      <c r="C41" s="96">
        <v>1510</v>
      </c>
      <c r="D41" s="103">
        <f t="shared" si="0"/>
        <v>0.5068815038603558</v>
      </c>
    </row>
    <row r="42" spans="1:6" x14ac:dyDescent="0.25">
      <c r="A42" s="17" t="s">
        <v>4</v>
      </c>
      <c r="B42" s="99">
        <v>1104</v>
      </c>
      <c r="C42" s="96">
        <v>490</v>
      </c>
      <c r="D42" s="103">
        <f t="shared" si="0"/>
        <v>0.4438405797101449</v>
      </c>
    </row>
    <row r="43" spans="1:6" x14ac:dyDescent="0.25">
      <c r="A43" s="17" t="s">
        <v>5</v>
      </c>
      <c r="B43" s="99">
        <v>764</v>
      </c>
      <c r="C43" s="96">
        <v>310</v>
      </c>
      <c r="D43" s="103">
        <f t="shared" si="0"/>
        <v>0.40575916230366493</v>
      </c>
    </row>
    <row r="44" spans="1:6" x14ac:dyDescent="0.25">
      <c r="A44" s="19" t="s">
        <v>6</v>
      </c>
      <c r="B44" s="102">
        <v>6543</v>
      </c>
      <c r="C44" s="97">
        <v>3133</v>
      </c>
      <c r="D44" s="104">
        <f t="shared" si="0"/>
        <v>0.47883233990524227</v>
      </c>
      <c r="E44" s="149"/>
      <c r="F44" s="149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1383-EC04-4070-833B-4F264150BB13}">
  <sheetPr>
    <tabColor rgb="FFCC99FF"/>
  </sheetPr>
  <dimension ref="A4:O27"/>
  <sheetViews>
    <sheetView workbookViewId="0">
      <selection activeCell="S21" sqref="S21"/>
    </sheetView>
  </sheetViews>
  <sheetFormatPr baseColWidth="10" defaultRowHeight="15" x14ac:dyDescent="0.25"/>
  <cols>
    <col min="1" max="1" width="31.42578125" customWidth="1"/>
    <col min="2" max="13" width="8.7109375" customWidth="1"/>
    <col min="14" max="14" width="16.28515625" customWidth="1"/>
  </cols>
  <sheetData>
    <row r="4" spans="1:15" x14ac:dyDescent="0.25">
      <c r="G4" s="4"/>
      <c r="H4" s="5"/>
    </row>
    <row r="7" spans="1:15" ht="30" x14ac:dyDescent="0.25">
      <c r="A7" s="8"/>
      <c r="B7" s="140" t="s">
        <v>9</v>
      </c>
      <c r="C7" s="138" t="s">
        <v>88</v>
      </c>
      <c r="D7" s="138" t="s">
        <v>10</v>
      </c>
      <c r="E7" s="138" t="s">
        <v>88</v>
      </c>
      <c r="F7" s="138" t="s">
        <v>46</v>
      </c>
      <c r="G7" s="138" t="s">
        <v>88</v>
      </c>
      <c r="H7" s="138" t="s">
        <v>47</v>
      </c>
      <c r="I7" s="138" t="s">
        <v>88</v>
      </c>
      <c r="J7" s="138" t="s">
        <v>15</v>
      </c>
      <c r="K7" s="138" t="s">
        <v>88</v>
      </c>
      <c r="L7" s="138" t="s">
        <v>48</v>
      </c>
      <c r="M7" s="138" t="s">
        <v>88</v>
      </c>
      <c r="N7" s="139" t="s">
        <v>19</v>
      </c>
    </row>
    <row r="8" spans="1:15" x14ac:dyDescent="0.25">
      <c r="A8" s="133" t="s">
        <v>0</v>
      </c>
      <c r="B8" s="134">
        <v>4071</v>
      </c>
      <c r="C8" s="135">
        <f>B8/$N8</f>
        <v>0.40669330669330667</v>
      </c>
      <c r="D8" s="136">
        <v>2259</v>
      </c>
      <c r="E8" s="135">
        <f>D8/$N8</f>
        <v>0.22567432567432569</v>
      </c>
      <c r="F8" s="136">
        <v>1949</v>
      </c>
      <c r="G8" s="135">
        <f>F8/$N8</f>
        <v>0.19470529470529471</v>
      </c>
      <c r="H8" s="136">
        <v>0</v>
      </c>
      <c r="I8" s="135">
        <f>H8/$N8</f>
        <v>0</v>
      </c>
      <c r="J8" s="136">
        <v>704</v>
      </c>
      <c r="K8" s="135">
        <f>J8/$N8</f>
        <v>7.032967032967033E-2</v>
      </c>
      <c r="L8" s="136">
        <v>1027</v>
      </c>
      <c r="M8" s="135">
        <f>L8/$N8</f>
        <v>0.1025974025974026</v>
      </c>
      <c r="N8" s="137">
        <v>10010</v>
      </c>
      <c r="O8" s="144"/>
    </row>
    <row r="9" spans="1:15" x14ac:dyDescent="0.25">
      <c r="A9" s="6" t="s">
        <v>1</v>
      </c>
      <c r="B9" s="131">
        <v>4562</v>
      </c>
      <c r="C9" s="125">
        <f t="shared" ref="C9:E14" si="0">B9/$N9</f>
        <v>0.50082336151059392</v>
      </c>
      <c r="D9" s="124">
        <v>2180</v>
      </c>
      <c r="E9" s="125">
        <f t="shared" si="0"/>
        <v>0.23932374574596552</v>
      </c>
      <c r="F9" s="124">
        <v>2013</v>
      </c>
      <c r="G9" s="125">
        <f t="shared" ref="G9" si="1">F9/$N9</f>
        <v>0.22099022944340763</v>
      </c>
      <c r="H9" s="124">
        <v>354</v>
      </c>
      <c r="I9" s="125">
        <f t="shared" ref="I9" si="2">H9/$N9</f>
        <v>3.8862663300032935E-2</v>
      </c>
      <c r="J9" s="124">
        <v>0</v>
      </c>
      <c r="K9" s="125">
        <f t="shared" ref="K9" si="3">J9/$N9</f>
        <v>0</v>
      </c>
      <c r="L9" s="124">
        <v>0</v>
      </c>
      <c r="M9" s="125">
        <f t="shared" ref="M9" si="4">L9/$N9</f>
        <v>0</v>
      </c>
      <c r="N9" s="126">
        <v>9109</v>
      </c>
      <c r="O9" s="144"/>
    </row>
    <row r="10" spans="1:15" x14ac:dyDescent="0.25">
      <c r="A10" s="6" t="s">
        <v>2</v>
      </c>
      <c r="B10" s="131">
        <v>27775</v>
      </c>
      <c r="C10" s="125">
        <f t="shared" si="0"/>
        <v>0.23969381326751643</v>
      </c>
      <c r="D10" s="124">
        <v>18311</v>
      </c>
      <c r="E10" s="125">
        <f t="shared" si="0"/>
        <v>0.15802100503119687</v>
      </c>
      <c r="F10" s="124">
        <v>24549</v>
      </c>
      <c r="G10" s="125">
        <f t="shared" ref="G10" si="5">F10/$N10</f>
        <v>0.21185394858341172</v>
      </c>
      <c r="H10" s="124">
        <v>14399</v>
      </c>
      <c r="I10" s="125">
        <f t="shared" ref="I10" si="6">H10/$N10</f>
        <v>0.12426106992759564</v>
      </c>
      <c r="J10" s="124">
        <v>9105</v>
      </c>
      <c r="K10" s="125">
        <f t="shared" ref="K10" si="7">J10/$N10</f>
        <v>7.8574695582384765E-2</v>
      </c>
      <c r="L10" s="124">
        <v>21738</v>
      </c>
      <c r="M10" s="125">
        <f t="shared" ref="M10" si="8">L10/$N10</f>
        <v>0.18759546760789458</v>
      </c>
      <c r="N10" s="126">
        <v>115877</v>
      </c>
      <c r="O10" s="144"/>
    </row>
    <row r="11" spans="1:15" x14ac:dyDescent="0.25">
      <c r="A11" s="6" t="s">
        <v>3</v>
      </c>
      <c r="B11" s="131">
        <v>56739</v>
      </c>
      <c r="C11" s="125">
        <f t="shared" si="0"/>
        <v>0.19171042228394186</v>
      </c>
      <c r="D11" s="124">
        <v>46903</v>
      </c>
      <c r="E11" s="125">
        <f t="shared" si="0"/>
        <v>0.15847642602766571</v>
      </c>
      <c r="F11" s="124">
        <v>61459</v>
      </c>
      <c r="G11" s="125">
        <f t="shared" ref="G11" si="9">F11/$N11</f>
        <v>0.20765841560740905</v>
      </c>
      <c r="H11" s="124">
        <v>44271</v>
      </c>
      <c r="I11" s="125">
        <f t="shared" ref="I11" si="10">H11/$N11</f>
        <v>0.14958339246254587</v>
      </c>
      <c r="J11" s="124">
        <v>17463</v>
      </c>
      <c r="K11" s="125">
        <f t="shared" ref="K11" si="11">J11/$N11</f>
        <v>5.9004196484683843E-2</v>
      </c>
      <c r="L11" s="124">
        <v>69127</v>
      </c>
      <c r="M11" s="125">
        <f t="shared" ref="M11" si="12">L11/$N11</f>
        <v>0.23356714713375365</v>
      </c>
      <c r="N11" s="126">
        <v>295962</v>
      </c>
      <c r="O11" s="144"/>
    </row>
    <row r="12" spans="1:15" x14ac:dyDescent="0.25">
      <c r="A12" s="6" t="s">
        <v>4</v>
      </c>
      <c r="B12" s="131">
        <v>24340</v>
      </c>
      <c r="C12" s="125">
        <f t="shared" si="0"/>
        <v>0.30330596019888101</v>
      </c>
      <c r="D12" s="124">
        <v>15562</v>
      </c>
      <c r="E12" s="125">
        <f t="shared" si="0"/>
        <v>0.19392141958155243</v>
      </c>
      <c r="F12" s="124">
        <v>18363</v>
      </c>
      <c r="G12" s="125">
        <f t="shared" ref="G12" si="13">F12/$N12</f>
        <v>0.22882528131191665</v>
      </c>
      <c r="H12" s="124">
        <v>7976</v>
      </c>
      <c r="I12" s="125">
        <f t="shared" ref="I12" si="14">H12/$N12</f>
        <v>9.9390646612418851E-2</v>
      </c>
      <c r="J12" s="124">
        <v>2728</v>
      </c>
      <c r="K12" s="125">
        <f t="shared" ref="K12" si="15">J12/$N12</f>
        <v>3.3994193074056996E-2</v>
      </c>
      <c r="L12" s="124">
        <v>11280</v>
      </c>
      <c r="M12" s="125">
        <f t="shared" ref="M12" si="16">L12/$N12</f>
        <v>0.14056249922117409</v>
      </c>
      <c r="N12" s="126">
        <v>80249</v>
      </c>
      <c r="O12" s="144"/>
    </row>
    <row r="13" spans="1:15" x14ac:dyDescent="0.25">
      <c r="A13" s="6" t="s">
        <v>5</v>
      </c>
      <c r="B13" s="131">
        <v>15857</v>
      </c>
      <c r="C13" s="125">
        <f t="shared" si="0"/>
        <v>0.28996982719210024</v>
      </c>
      <c r="D13" s="124">
        <v>11127</v>
      </c>
      <c r="E13" s="125">
        <f t="shared" si="0"/>
        <v>0.20347444454603639</v>
      </c>
      <c r="F13" s="124">
        <v>13824</v>
      </c>
      <c r="G13" s="125">
        <f t="shared" ref="G13" si="17">F13/$N13</f>
        <v>0.25279327054951084</v>
      </c>
      <c r="H13" s="124">
        <v>8225</v>
      </c>
      <c r="I13" s="125">
        <f t="shared" ref="I13" si="18">H13/$N13</f>
        <v>0.15040687574289111</v>
      </c>
      <c r="J13" s="124">
        <v>2166</v>
      </c>
      <c r="K13" s="125">
        <f t="shared" ref="K13" si="19">J13/$N13</f>
        <v>3.9608667824814849E-2</v>
      </c>
      <c r="L13" s="124">
        <v>3486</v>
      </c>
      <c r="M13" s="125">
        <f t="shared" ref="M13" si="20">L13/$N13</f>
        <v>6.3746914144646616E-2</v>
      </c>
      <c r="N13" s="126">
        <v>54685</v>
      </c>
      <c r="O13" s="144"/>
    </row>
    <row r="14" spans="1:15" x14ac:dyDescent="0.25">
      <c r="A14" s="127" t="s">
        <v>6</v>
      </c>
      <c r="B14" s="132">
        <v>133344</v>
      </c>
      <c r="C14" s="129">
        <f t="shared" si="0"/>
        <v>0.23563506817555294</v>
      </c>
      <c r="D14" s="128">
        <v>96342</v>
      </c>
      <c r="E14" s="129">
        <f t="shared" si="0"/>
        <v>0.17024803319361292</v>
      </c>
      <c r="F14" s="128">
        <v>122157</v>
      </c>
      <c r="G14" s="129">
        <f t="shared" ref="G14" si="21">F14/$N14</f>
        <v>0.21586627837113795</v>
      </c>
      <c r="H14" s="128">
        <v>75225</v>
      </c>
      <c r="I14" s="129">
        <f t="shared" ref="I14" si="22">H14/$N14</f>
        <v>0.13293172548825571</v>
      </c>
      <c r="J14" s="128">
        <v>32166</v>
      </c>
      <c r="K14" s="129">
        <f t="shared" ref="K14" si="23">J14/$N14</f>
        <v>5.6841234723233408E-2</v>
      </c>
      <c r="L14" s="128">
        <v>106658</v>
      </c>
      <c r="M14" s="129">
        <f t="shared" ref="M14" si="24">L14/$N14</f>
        <v>0.18847766004820707</v>
      </c>
      <c r="N14" s="130">
        <v>565892</v>
      </c>
      <c r="O14" s="144"/>
    </row>
    <row r="27" spans="2:14" x14ac:dyDescent="0.25"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99EAC-75CE-4179-B2CF-E23F349B6C24}">
  <sheetPr>
    <tabColor theme="9" tint="0.59999389629810485"/>
  </sheetPr>
  <dimension ref="A3"/>
  <sheetViews>
    <sheetView workbookViewId="0">
      <selection activeCell="S34" sqref="S34"/>
    </sheetView>
  </sheetViews>
  <sheetFormatPr baseColWidth="10" defaultRowHeight="15" x14ac:dyDescent="0.25"/>
  <sheetData>
    <row r="3" spans="1:1" x14ac:dyDescent="0.25">
      <c r="A3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E57B-DA7C-46A9-A3A4-A36CD0C76A65}">
  <sheetPr>
    <tabColor theme="9"/>
  </sheetPr>
  <dimension ref="M5"/>
  <sheetViews>
    <sheetView workbookViewId="0"/>
  </sheetViews>
  <sheetFormatPr baseColWidth="10" defaultRowHeight="15" x14ac:dyDescent="0.25"/>
  <sheetData>
    <row r="5" spans="13:13" x14ac:dyDescent="0.25">
      <c r="M5" s="14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4 G A A B Q S w M E F A A C A A g A 0 G J U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0 G J U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B i V F U M a a 7 K O A M A A H k K A A A T A B w A R m 9 y b X V s Y X M v U 2 V j d G l v b j E u b S C i G A A o o B Q A A A A A A A A A A A A A A A A A A A A A A A A A A A D N V t t O 2 0 A Q f U f K P 4 y W F 0 c 4 E Q m U I m g q I W j V S L 0 g k v Y F I m t j j 8 m q 9 q 6 1 u 6 a t E F J f + w l 9 6 2 P h N / I n / Z L O 2 i H k x l U t b a Q o 9 m b m n L N n Z j 0 2 G F q h J H T K 3 8 Z 2 Z a m y Z A Z c Y w T L r M v 7 C T Y a m + D t 8 2 O E t b U q g x Y k a C t L Q J + O y n W I t L I f x f U i 1 n g v R Y L 1 X S U t S m s 8 t r t 1 9 N 6 g N k c v 3 7 Q P 3 n V 2 j v b Q f L Q q O 1 p d D W p B O B B x r N H U Q k q t Y S S c h u Z q s 1 k L V Z o R D 9 a z K G Z V H w 7 b 7 j 4 l U O 5 i W q x R X 2 O 9 q l 8 K G e t s j T S d H r a j 1 l g + 6 5 0 d 7 n H L e 6 P w Z b a r E i U l G j B 5 l m m R D s / R u K 0 V G f U D T N U J U k y e S u N d o v i n r F x a Z z 6 M L j f Z W X U M + l o c O 8 h Y J F Z P A 3 Y w I X 8 P 1 C f j X c P t A / J w A N 5 h i d v o w b P n R D L g a Q Z b M D y 3 h C O M K R w w E C E 0 V 8 H w h G s x P D e g c s i S n N Y Z c B n B N M h b Z Z E w I i J 1 V J B p d S K M E u S 7 D 5 J q T 7 W m a + P + 9 I F r P b x Y B G O V 5 Q k g h X P K l k 5 D q i K e C O s U C B m R S N S p K E h Y 9 c q W w g K w m k u T K c d y 5 U t 3 t I j e A v e u E F 7 I m h 1 e 2 F J 7 m k 8 Y u 0 / 3 t L 1 X y C N q M m 8 R G f X O K G o n S T q h 8 8 y 0 r M 6 x N y H x S 1 b s R s R k 5 4 y 8 W O m 0 N M J F O Y 4 5 O f 7 p Z W s 0 i M 4 6 M I u f 7 Z k P p 6 x b 2 O a R b 1 K l f Y 3 V u Y j h t + n i D p Q 2 w M N Q 6 Y h i 2 9 J u r N c d d R G 8 c 4 I h I J 0 F J S C i E o b 2 E k / m a R 9 1 y a n 5 C R d J g j k h D a i U I u S Z q 5 L B v D x E 9 0 l a g Z C O s + Z F 3 y 1 7 S V w 1 K j c 1 W h G W S z r / 3 G k i 1 w 2 p o W z n C v X E M T n 5 K C y w U o Q X 6 a K f F 4 + z W E h K E s O f G m H 4 A 5 J f X 7 / v H G M s s s E D N I 1 A C 5 Z 7 A X e o f W 4 t 1 u 7 d d J e W 3 F C / O + J M u l W a D T c b X Y T f V N L Z / n V w V / 0 7 G z 3 f w E H j Q S 0 c N B + n v Y K 1 / 7 G N g / W / 1 s j B k z u 1 c r D x p 5 o 5 e P r P 2 j n Y n K G e G O f j O a 2 R H t 1 z r w i S p + N X h N k J M j 0 Q W B e 1 F t Z N X D Z J 8 I G 7 S h E 8 2 c r D q c F 4 g G 4 J K S J H b 7 E U n w F 9 m T 8 K 1 Z c 5 X Z o r / q K 5 c 3 b N v G v c O v D m h b o N X j v Z x l Z W l o S 8 h n L 7 N 1 B L A Q I t A B Q A A g A I A N B i V F V Y 9 d K T p A A A A P Y A A A A S A A A A A A A A A A A A A A A A A A A A A A B D b 2 5 m a W c v U G F j a 2 F n Z S 5 4 b W x Q S w E C L Q A U A A I A C A D Q Y l R V D 8 r p q 6 Q A A A D p A A A A E w A A A A A A A A A A A A A A A A D w A A A A W 0 N v b n R l b n R f V H l w Z X N d L n h t b F B L A Q I t A B Q A A g A I A N B i V F U M a a 7 K O A M A A H k K A A A T A A A A A A A A A A A A A A A A A O E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U l A A A A A A A A A y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E 4 J T I w K F B h Z 2 U l M j A z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T E 4 I C h Q Y W d l I D M z K S 9 B d X R v U m V t b 3 Z l Z E N v b H V t b n M x L n t U Z X J y a X R v a X J l L D B 9 J n F 1 b 3 Q 7 L C Z x d W 9 0 O 1 N l Y 3 R p b 2 4 x L 1 R h Y m x l M T E 4 I C h Q Y W d l I D M z K S 9 B d X R v U m V t b 3 Z l Z E N v b H V t b n M x L n t U b 3 R h b C A o Z W 4 g b m 9 t Y n J l K S w x f S Z x d W 9 0 O y w m c X V v d D t T Z W N 0 a W 9 u M S 9 U Y W J s Z T E x O C A o U G F n Z S A z M y k v Q X V 0 b 1 J l b W 9 2 Z W R D b 2 x 1 b W 5 z M S 5 7 w 4 l 0 Y W J s a X N z Z W 1 l b n R z I G h v c n M g Y W N j b 3 J k L D J 9 J n F 1 b 3 Q 7 L C Z x d W 9 0 O 1 N l Y 3 R p b 2 4 x L 1 R h Y m x l M T E 4 I C h Q Y W d l I D M z K S 9 B d X R v U m V t b 3 Z l Z E N v b H V t b n M x L n t B d m V j I G V t c G x v a S B k a X J l Y 3 Q s M 3 0 m c X V v d D s s J n F 1 b 3 Q 7 U 2 V j d G l v b j E v V G F i b G U x M T g g K F B h Z 2 U g M z M p L 0 F 1 d G 9 S Z W 1 v d m V k Q 2 9 s d W 1 u c z E u e 1 R y Y X Z h a W x s Z X V y c y B o Y W 5 k a W N h c M O p c y B z Z X V s Z W 1 l b n Q s N H 0 m c X V v d D s s J n F 1 b 3 Q 7 U 2 V j d G l v b j E v V G F i b G U x M T g g K F B h Z 2 U g M z M p L 0 F 1 d G 9 S Z W 1 v d m V k Q 2 9 s d W 1 u c z E u e 1 R y Y X Z h a W x s Z X V y c y B o Y W 5 k a W N h c M O p c y A r I G N v b n R y Y X R z I G R l X G 5 z b 3 V z L X R y Y W l 0 Y W 5 j Z S B h d m V j I G x l I H N l Y 3 R l d X I g c H J v d M O p Z 8 O p L D V 9 J n F 1 b 3 Q 7 L C Z x d W 9 0 O 1 N l Y 3 R p b 2 4 x L 1 R h Y m x l M T E 4 I C h Q Y W d l I D M z K S 9 B d X R v U m V t b 3 Z l Z E N v b H V t b n M x L n t U c m F 2 Y W l s b G V 1 c n M g a G F u Z G l j Y X D D q X M g K y B j b 2 5 0 c m F 0 c y B k Z V x u c 2 9 1 c y 1 0 c m F p d G F u Y 2 U g Y X Z l Y y B s Z S B z Z W N 0 Z X V y I H B y b 3 T D q W f D q S A r X G 5 j b 2 5 0 c m l i d X R p b 2 4 g Z m l u Y W 5 j a c O o c m U g w 6 A g b O K A m U F n Z W Z p c G g s N n 0 m c X V v d D s s J n F 1 b 3 Q 7 U 2 V j d G l v b j E v V G F i b G U x M T g g K F B h Z 2 U g M z M p L 0 F 1 d G 9 S Z W 1 v d m V k Q 2 9 s d W 1 u c z E u e 1 R y Y X Z h a W x s Z X V y c y B o Y W 5 k a W N h c M O p c y A r I G N v b n R y a W J 1 d G l v b l x u Z m l u Y W 5 j a c O o c m U g w 6 A g b O K A m U F n Z W Z p c G g s N 3 0 m c X V v d D s s J n F 1 b 3 Q 7 U 2 V j d G l v b j E v V G F i b G U x M T g g K F B h Z 2 U g M z M p L 0 F 1 d G 9 S Z W 1 v d m V k Q 2 9 s d W 1 u c z E u e 1 N h b n M g Z W 1 w b G 9 p I G R p c m V j d C w 4 f S Z x d W 9 0 O y w m c X V v d D t T Z W N 0 a W 9 u M S 9 U Y W J s Z T E x O C A o U G F n Z S A z M y k v Q X V 0 b 1 J l b W 9 2 Z W R D b 2 x 1 b W 5 z M S 5 7 Q 2 9 u d H J p Y n V 0 a W 9 u I G Z p b m F u Y 2 n D q H J l I M O g I G z i g J l B Z 2 V m a X B o X G 5 z Z X V s Z W 1 l b n Q s O X 0 m c X V v d D s s J n F 1 b 3 Q 7 U 2 V j d G l v b j E v V G F i b G U x M T g g K F B h Z 2 U g M z M p L 0 F 1 d G 9 S Z W 1 v d m V k Q 2 9 s d W 1 u c z E u e 0 N v b n R y a W J 1 d G l v b i B m a W 5 h b m N p w 6 h y Z S D D o C B s 4 o C Z Q W d l Z m l w a C A r X G 5 j b 2 5 0 c m F 0 c y B k Z S B z b 3 V z L X R y Y W l 0 Y W 5 j Z S B h d m V j I G x l I H N l Y 3 R l d X J c b n B y b 3 T D q W f D q S w x M H 0 m c X V v d D s s J n F 1 b 3 Q 7 U 2 V j d G l v b j E v V G F i b G U x M T g g K F B h Z 2 U g M z M p L 0 F 1 d G 9 S Z W 1 v d m V k Q 2 9 s d W 1 u c z E u e 8 O J d G F i b G l z c 2 V t Z W 5 0 c y B z b 3 V z I G F j Y 2 9 y Z C w x M X 0 m c X V v d D s s J n F 1 b 3 Q 7 U 2 V j d G l v b j E v V G F i b G U x M T g g K F B h Z 2 U g M z M p L 0 F 1 d G 9 S Z W 1 v d m V k Q 2 9 s d W 1 u c z E u e 0 F 2 Z W M g Z W 1 w b G 9 p I G R p c m V j d F 8 x L D E y f S Z x d W 9 0 O y w m c X V v d D t T Z W N 0 a W 9 u M S 9 U Y W J s Z T E x O C A o U G F n Z S A z M y k v Q X V 0 b 1 J l b W 9 2 Z W R D b 2 x 1 b W 5 z M S 5 7 V H J h d m F p b G x l d X J z I G h h b m R p Y 2 F w w 6 l z I H N l d W x l b W V u d F 8 y L D E z f S Z x d W 9 0 O y w m c X V v d D t T Z W N 0 a W 9 u M S 9 U Y W J s Z T E x O C A o U G F n Z S A z M y k v Q X V 0 b 1 J l b W 9 2 Z W R D b 2 x 1 b W 5 z M S 5 7 V H J h d m F p b G x l d X J z I G h h b m R p Y 2 F w w 6 l z I C s g Y 2 9 u d H J h d H M g Z G V c b n N v d X M t d H J h a X R h b m N l I G F 2 Z W M g b G U g c 2 V j d G V 1 c i B w c m 9 0 w 6 l n w 6 l f M y w x N H 0 m c X V v d D s s J n F 1 b 3 Q 7 U 2 V j d G l v b j E v V G F i b G U x M T g g K F B h Z 2 U g M z M p L 0 F 1 d G 9 S Z W 1 v d m V k Q 2 9 s d W 1 u c z E u e 1 R y Y X Z h a W x s Z X V y c y B o Y W 5 k a W N h c M O p c y A r I G N v b n R y Y X R z I G R l X G 5 z b 3 V z L X R y Y W l 0 Y W 5 j Z S B h d m V j I G x l I H N l Y 3 R l d X I g c H J v d M O p Z 8 O p I C t c b m N v b n R y a W J 1 d G l v b i B m a W 5 h b m N p w 6 h y Z S D D o C B s 4 o C Z Q W d l Z m l w a F 8 0 L D E 1 f S Z x d W 9 0 O y w m c X V v d D t T Z W N 0 a W 9 u M S 9 U Y W J s Z T E x O C A o U G F n Z S A z M y k v Q X V 0 b 1 J l b W 9 2 Z W R D b 2 x 1 b W 5 z M S 5 7 V H J h d m F p b G x l d X J z I G h h b m R p Y 2 F w w 6 l z I C s g Y 2 9 u d H J p Y n V 0 a W 9 u X G 5 m a W 5 h b m N p w 6 h y Z S D D o C B s 4 o C Z Q W d l Z m l w a F 8 1 L D E 2 f S Z x d W 9 0 O y w m c X V v d D t T Z W N 0 a W 9 u M S 9 U Y W J s Z T E x O C A o U G F n Z S A z M y k v Q X V 0 b 1 J l b W 9 2 Z W R D b 2 x 1 b W 5 z M S 5 7 U 2 F u c y B l b X B s b 2 k g Z G l y Z W N 0 X z Y s M T d 9 J n F 1 b 3 Q 7 L C Z x d W 9 0 O 1 N l Y 3 R p b 2 4 x L 1 R h Y m x l M T E 4 I C h Q Y W d l I D M z K S 9 B d X R v U m V t b 3 Z l Z E N v b H V t b n M x L n t D b 2 5 0 c m l i d X R p b 2 4 g Z m l u Y W 5 j a c O o c m U g w 6 A g b O K A m U F n Z W Z p c G h c b n N l d W x l b W V u d F 8 3 L D E 4 f S Z x d W 9 0 O y w m c X V v d D t T Z W N 0 a W 9 u M S 9 U Y W J s Z T E x O C A o U G F n Z S A z M y k v Q X V 0 b 1 J l b W 9 2 Z W R D b 2 x 1 b W 5 z M S 5 7 Q 2 9 u d H J p Y n V 0 a W 9 u I G Z p b m F u Y 2 n D q H J l I M O g I G z i g J l B Z 2 V m a X B o I C t c b m N v b n R y Y X R z I G R l I H N v d X M t d H J h a X R h b m N l I G F 2 Z W M g b G U g c 2 V j d G V 1 c l x u c H J v d M O p Z 8 O p X z g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U Y W J s Z T E x O C A o U G F n Z S A z M y k v Q X V 0 b 1 J l b W 9 2 Z W R D b 2 x 1 b W 5 z M S 5 7 V G V y c m l 0 b 2 l y Z S w w f S Z x d W 9 0 O y w m c X V v d D t T Z W N 0 a W 9 u M S 9 U Y W J s Z T E x O C A o U G F n Z S A z M y k v Q X V 0 b 1 J l b W 9 2 Z W R D b 2 x 1 b W 5 z M S 5 7 V G 9 0 Y W w g K G V u I G 5 v b W J y Z S k s M X 0 m c X V v d D s s J n F 1 b 3 Q 7 U 2 V j d G l v b j E v V G F i b G U x M T g g K F B h Z 2 U g M z M p L 0 F 1 d G 9 S Z W 1 v d m V k Q 2 9 s d W 1 u c z E u e 8 O J d G F i b G l z c 2 V t Z W 5 0 c y B o b 3 J z I G F j Y 2 9 y Z C w y f S Z x d W 9 0 O y w m c X V v d D t T Z W N 0 a W 9 u M S 9 U Y W J s Z T E x O C A o U G F n Z S A z M y k v Q X V 0 b 1 J l b W 9 2 Z W R D b 2 x 1 b W 5 z M S 5 7 Q X Z l Y y B l b X B s b 2 k g Z G l y Z W N 0 L D N 9 J n F 1 b 3 Q 7 L C Z x d W 9 0 O 1 N l Y 3 R p b 2 4 x L 1 R h Y m x l M T E 4 I C h Q Y W d l I D M z K S 9 B d X R v U m V t b 3 Z l Z E N v b H V t b n M x L n t U c m F 2 Y W l s b G V 1 c n M g a G F u Z G l j Y X D D q X M g c 2 V 1 b G V t Z W 5 0 L D R 9 J n F 1 b 3 Q 7 L C Z x d W 9 0 O 1 N l Y 3 R p b 2 4 x L 1 R h Y m x l M T E 4 I C h Q Y W d l I D M z K S 9 B d X R v U m V t b 3 Z l Z E N v b H V t b n M x L n t U c m F 2 Y W l s b G V 1 c n M g a G F u Z G l j Y X D D q X M g K y B j b 2 5 0 c m F 0 c y B k Z V x u c 2 9 1 c y 1 0 c m F p d G F u Y 2 U g Y X Z l Y y B s Z S B z Z W N 0 Z X V y I H B y b 3 T D q W f D q S w 1 f S Z x d W 9 0 O y w m c X V v d D t T Z W N 0 a W 9 u M S 9 U Y W J s Z T E x O C A o U G F n Z S A z M y k v Q X V 0 b 1 J l b W 9 2 Z W R D b 2 x 1 b W 5 z M S 5 7 V H J h d m F p b G x l d X J z I G h h b m R p Y 2 F w w 6 l z I C s g Y 2 9 u d H J h d H M g Z G V c b n N v d X M t d H J h a X R h b m N l I G F 2 Z W M g b G U g c 2 V j d G V 1 c i B w c m 9 0 w 6 l n w 6 k g K 1 x u Y 2 9 u d H J p Y n V 0 a W 9 u I G Z p b m F u Y 2 n D q H J l I M O g I G z i g J l B Z 2 V m a X B o L D Z 9 J n F 1 b 3 Q 7 L C Z x d W 9 0 O 1 N l Y 3 R p b 2 4 x L 1 R h Y m x l M T E 4 I C h Q Y W d l I D M z K S 9 B d X R v U m V t b 3 Z l Z E N v b H V t b n M x L n t U c m F 2 Y W l s b G V 1 c n M g a G F u Z G l j Y X D D q X M g K y B j b 2 5 0 c m l i d X R p b 2 5 c b m Z p b m F u Y 2 n D q H J l I M O g I G z i g J l B Z 2 V m a X B o L D d 9 J n F 1 b 3 Q 7 L C Z x d W 9 0 O 1 N l Y 3 R p b 2 4 x L 1 R h Y m x l M T E 4 I C h Q Y W d l I D M z K S 9 B d X R v U m V t b 3 Z l Z E N v b H V t b n M x L n t T Y W 5 z I G V t c G x v a S B k a X J l Y 3 Q s O H 0 m c X V v d D s s J n F 1 b 3 Q 7 U 2 V j d G l v b j E v V G F i b G U x M T g g K F B h Z 2 U g M z M p L 0 F 1 d G 9 S Z W 1 v d m V k Q 2 9 s d W 1 u c z E u e 0 N v b n R y a W J 1 d G l v b i B m a W 5 h b m N p w 6 h y Z S D D o C B s 4 o C Z Q W d l Z m l w a F x u c 2 V 1 b G V t Z W 5 0 L D l 9 J n F 1 b 3 Q 7 L C Z x d W 9 0 O 1 N l Y 3 R p b 2 4 x L 1 R h Y m x l M T E 4 I C h Q Y W d l I D M z K S 9 B d X R v U m V t b 3 Z l Z E N v b H V t b n M x L n t D b 2 5 0 c m l i d X R p b 2 4 g Z m l u Y W 5 j a c O o c m U g w 6 A g b O K A m U F n Z W Z p c G g g K 1 x u Y 2 9 u d H J h d H M g Z G U g c 2 9 1 c y 1 0 c m F p d G F u Y 2 U g Y X Z l Y y B s Z S B z Z W N 0 Z X V y X G 5 w c m 9 0 w 6 l n w 6 k s M T B 9 J n F 1 b 3 Q 7 L C Z x d W 9 0 O 1 N l Y 3 R p b 2 4 x L 1 R h Y m x l M T E 4 I C h Q Y W d l I D M z K S 9 B d X R v U m V t b 3 Z l Z E N v b H V t b n M x L n v D i X R h Y m x p c 3 N l b W V u d H M g c 2 9 1 c y B h Y 2 N v c m Q s M T F 9 J n F 1 b 3 Q 7 L C Z x d W 9 0 O 1 N l Y 3 R p b 2 4 x L 1 R h Y m x l M T E 4 I C h Q Y W d l I D M z K S 9 B d X R v U m V t b 3 Z l Z E N v b H V t b n M x L n t B d m V j I G V t c G x v a S B k a X J l Y 3 R f M S w x M n 0 m c X V v d D s s J n F 1 b 3 Q 7 U 2 V j d G l v b j E v V G F i b G U x M T g g K F B h Z 2 U g M z M p L 0 F 1 d G 9 S Z W 1 v d m V k Q 2 9 s d W 1 u c z E u e 1 R y Y X Z h a W x s Z X V y c y B o Y W 5 k a W N h c M O p c y B z Z X V s Z W 1 l b n R f M i w x M 3 0 m c X V v d D s s J n F 1 b 3 Q 7 U 2 V j d G l v b j E v V G F i b G U x M T g g K F B h Z 2 U g M z M p L 0 F 1 d G 9 S Z W 1 v d m V k Q 2 9 s d W 1 u c z E u e 1 R y Y X Z h a W x s Z X V y c y B o Y W 5 k a W N h c M O p c y A r I G N v b n R y Y X R z I G R l X G 5 z b 3 V z L X R y Y W l 0 Y W 5 j Z S B h d m V j I G x l I H N l Y 3 R l d X I g c H J v d M O p Z 8 O p X z M s M T R 9 J n F 1 b 3 Q 7 L C Z x d W 9 0 O 1 N l Y 3 R p b 2 4 x L 1 R h Y m x l M T E 4 I C h Q Y W d l I D M z K S 9 B d X R v U m V t b 3 Z l Z E N v b H V t b n M x L n t U c m F 2 Y W l s b G V 1 c n M g a G F u Z G l j Y X D D q X M g K y B j b 2 5 0 c m F 0 c y B k Z V x u c 2 9 1 c y 1 0 c m F p d G F u Y 2 U g Y X Z l Y y B s Z S B z Z W N 0 Z X V y I H B y b 3 T D q W f D q S A r X G 5 j b 2 5 0 c m l i d X R p b 2 4 g Z m l u Y W 5 j a c O o c m U g w 6 A g b O K A m U F n Z W Z p c G h f N C w x N X 0 m c X V v d D s s J n F 1 b 3 Q 7 U 2 V j d G l v b j E v V G F i b G U x M T g g K F B h Z 2 U g M z M p L 0 F 1 d G 9 S Z W 1 v d m V k Q 2 9 s d W 1 u c z E u e 1 R y Y X Z h a W x s Z X V y c y B o Y W 5 k a W N h c M O p c y A r I G N v b n R y a W J 1 d G l v b l x u Z m l u Y W 5 j a c O o c m U g w 6 A g b O K A m U F n Z W Z p c G h f N S w x N n 0 m c X V v d D s s J n F 1 b 3 Q 7 U 2 V j d G l v b j E v V G F i b G U x M T g g K F B h Z 2 U g M z M p L 0 F 1 d G 9 S Z W 1 v d m V k Q 2 9 s d W 1 u c z E u e 1 N h b n M g Z W 1 w b G 9 p I G R p c m V j d F 8 2 L D E 3 f S Z x d W 9 0 O y w m c X V v d D t T Z W N 0 a W 9 u M S 9 U Y W J s Z T E x O C A o U G F n Z S A z M y k v Q X V 0 b 1 J l b W 9 2 Z W R D b 2 x 1 b W 5 z M S 5 7 Q 2 9 u d H J p Y n V 0 a W 9 u I G Z p b m F u Y 2 n D q H J l I M O g I G z i g J l B Z 2 V m a X B o X G 5 z Z X V s Z W 1 l b n R f N y w x O H 0 m c X V v d D s s J n F 1 b 3 Q 7 U 2 V j d G l v b j E v V G F i b G U x M T g g K F B h Z 2 U g M z M p L 0 F 1 d G 9 S Z W 1 v d m V k Q 2 9 s d W 1 u c z E u e 0 N v b n R y a W J 1 d G l v b i B m a W 5 h b m N p w 6 h y Z S D D o C B s 4 o C Z Q W d l Z m l w a C A r X G 5 j b 2 5 0 c m F 0 c y B k Z S B z b 3 V z L X R y Y W l 0 Y W 5 j Z S B h d m V j I G x l I H N l Y 3 R l d X J c b n B y b 3 T D q W f D q V 8 4 L D E 5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V G V y c m l 0 b 2 l y Z S Z x d W 9 0 O y w m c X V v d D t U b 3 R h b C A o Z W 4 g b m 9 t Y n J l K S Z x d W 9 0 O y w m c X V v d D v D i X R h Y m x p c 3 N l b W V u d H M g a G 9 y c y B h Y 2 N v c m Q m c X V v d D s s J n F 1 b 3 Q 7 Q X Z l Y y B l b X B s b 2 k g Z G l y Z W N 0 J n F 1 b 3 Q 7 L C Z x d W 9 0 O 1 R y Y X Z h a W x s Z X V y c y B o Y W 5 k a W N h c M O p c y B z Z X V s Z W 1 l b n Q m c X V v d D s s J n F 1 b 3 Q 7 V H J h d m F p b G x l d X J z I G h h b m R p Y 2 F w w 6 l z I C s g Y 2 9 u d H J h d H M g Z G V c b n N v d X M t d H J h a X R h b m N l I G F 2 Z W M g b G U g c 2 V j d G V 1 c i B w c m 9 0 w 6 l n w 6 k m c X V v d D s s J n F 1 b 3 Q 7 V H J h d m F p b G x l d X J z I G h h b m R p Y 2 F w w 6 l z I C s g Y 2 9 u d H J h d H M g Z G V c b n N v d X M t d H J h a X R h b m N l I G F 2 Z W M g b G U g c 2 V j d G V 1 c i B w c m 9 0 w 6 l n w 6 k g K 1 x u Y 2 9 u d H J p Y n V 0 a W 9 u I G Z p b m F u Y 2 n D q H J l I M O g I G z i g J l B Z 2 V m a X B o J n F 1 b 3 Q 7 L C Z x d W 9 0 O 1 R y Y X Z h a W x s Z X V y c y B o Y W 5 k a W N h c M O p c y A r I G N v b n R y a W J 1 d G l v b l x u Z m l u Y W 5 j a c O o c m U g w 6 A g b O K A m U F n Z W Z p c G g m c X V v d D s s J n F 1 b 3 Q 7 U 2 F u c y B l b X B s b 2 k g Z G l y Z W N 0 J n F 1 b 3 Q 7 L C Z x d W 9 0 O 0 N v b n R y a W J 1 d G l v b i B m a W 5 h b m N p w 6 h y Z S D D o C B s 4 o C Z Q W d l Z m l w a F x u c 2 V 1 b G V t Z W 5 0 J n F 1 b 3 Q 7 L C Z x d W 9 0 O 0 N v b n R y a W J 1 d G l v b i B m a W 5 h b m N p w 6 h y Z S D D o C B s 4 o C Z Q W d l Z m l w a C A r X G 5 j b 2 5 0 c m F 0 c y B k Z S B z b 3 V z L X R y Y W l 0 Y W 5 j Z S B h d m V j I G x l I H N l Y 3 R l d X J c b n B y b 3 T D q W f D q S Z x d W 9 0 O y w m c X V v d D v D i X R h Y m x p c 3 N l b W V u d H M g c 2 9 1 c y B h Y 2 N v c m Q m c X V v d D s s J n F 1 b 3 Q 7 Q X Z l Y y B l b X B s b 2 k g Z G l y Z W N 0 X z E m c X V v d D s s J n F 1 b 3 Q 7 V H J h d m F p b G x l d X J z I G h h b m R p Y 2 F w w 6 l z I H N l d W x l b W V u d F 8 y J n F 1 b 3 Q 7 L C Z x d W 9 0 O 1 R y Y X Z h a W x s Z X V y c y B o Y W 5 k a W N h c M O p c y A r I G N v b n R y Y X R z I G R l X G 5 z b 3 V z L X R y Y W l 0 Y W 5 j Z S B h d m V j I G x l I H N l Y 3 R l d X I g c H J v d M O p Z 8 O p X z M m c X V v d D s s J n F 1 b 3 Q 7 V H J h d m F p b G x l d X J z I G h h b m R p Y 2 F w w 6 l z I C s g Y 2 9 u d H J h d H M g Z G V c b n N v d X M t d H J h a X R h b m N l I G F 2 Z W M g b G U g c 2 V j d G V 1 c i B w c m 9 0 w 6 l n w 6 k g K 1 x u Y 2 9 u d H J p Y n V 0 a W 9 u I G Z p b m F u Y 2 n D q H J l I M O g I G z i g J l B Z 2 V m a X B o X z Q m c X V v d D s s J n F 1 b 3 Q 7 V H J h d m F p b G x l d X J z I G h h b m R p Y 2 F w w 6 l z I C s g Y 2 9 u d H J p Y n V 0 a W 9 u X G 5 m a W 5 h b m N p w 6 h y Z S D D o C B s 4 o C Z Q W d l Z m l w a F 8 1 J n F 1 b 3 Q 7 L C Z x d W 9 0 O 1 N h b n M g Z W 1 w b G 9 p I G R p c m V j d F 8 2 J n F 1 b 3 Q 7 L C Z x d W 9 0 O 0 N v b n R y a W J 1 d G l v b i B m a W 5 h b m N p w 6 h y Z S D D o C B s 4 o C Z Q W d l Z m l w a F x u c 2 V 1 b G V t Z W 5 0 X z c m c X V v d D s s J n F 1 b 3 Q 7 Q 2 9 u d H J p Y n V 0 a W 9 u I G Z p b m F u Y 2 n D q H J l I M O g I G z i g J l B Z 2 V m a X B o I C t c b m N v b n R y Y X R z I G R l I H N v d X M t d H J h a X R h b m N l I G F 2 Z W M g b G U g c 2 V j d G V 1 c l x u c H J v d M O p Z 8 O p X z g m c X V v d D t d I i A v P j x F b n R y e S B U e X B l P S J G a W x s Q 2 9 s d W 1 u V H l w Z X M i I F Z h b H V l P S J z Q m d V R E J R V U Z C U V V G Q l F V R k J R V U Z C U V V G Q l F V P S I g L z 4 8 R W 5 0 c n k g V H l w Z T 0 i R m l s b E x h c 3 R V c G R h d G V k I i B W Y W x 1 Z T 0 i Z D I w M j I t M T A t M j B U M D k 6 N T g 6 M z I u M j A x O D g 2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F k Z G V k V G 9 E Y X R h T W 9 k Z W w i I F Z h b H V l P S J s M C I g L z 4 8 R W 5 0 c n k g V H l w Z T 0 i U m V j b 3 Z l c n l U Y X J n Z X R T a G V l d C I g V m F s d W U 9 I n N G Z X V p b D M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U x M T g l M j A o U G F n Z S U y M D M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x O C U y M C h Q Y W d l J T I w M z M p L 1 R h Y m x l M T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M T g l M j A o U G F n Z S U y M D M z K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E 4 J T I w K F B h Z 2 U l M j A z M y k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E 4 J T I w K F B h Z 2 U l M j A z M y k v V G F i b G U l M j B 0 c m F u c 3 B v c y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x O C U y M C h Q Y W d l J T I w M z M p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x O C U y M C h Q Y W d l J T I w M z M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x O C U y M C h Q Y W d l J T I w M z M p L 0 N v b G 9 u b m V z J T I w c m V u b 2 1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x O C U y M C h Q Y W d l J T I w M z M p L 1 Z h b G V 1 c i U y M H J l b X B s Y W M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M T g l M j A o U G F n Z S U y M D M z K S 9 U e X B l J T I w b W 9 k a W Z p J U M z J U E 5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H 0 P P x 0 j K + S 4 E w d 1 + f 9 X f O A A A A A A I A A A A A A A N m A A D A A A A A E A A A A I L a M W W 0 3 a Y S B 0 X 2 n a R 2 9 T 0 A A A A A B I A A A K A A A A A Q A A A A 9 0 v J u E K D x v J Y f X S 4 Y o 4 Y h 1 A A A A A / 7 + r d 8 r k B a v r x o 9 h m Z B N V v C e U 6 Y B I y h 3 n E B 0 y d F 5 W O C b L k y w u c j b e H e K u N o s E 6 f 1 n / C k l x M e V X V a U U b 6 A w r U 6 m l j c 5 B n e 2 g 7 M K d D f d I p q 6 x Q A A A D p W d w 3 y B N 0 k B 4 C v L b 9 e Y F f + D C m 2 A = = < / D a t a M a s h u p > 
</file>

<file path=customXml/itemProps1.xml><?xml version="1.0" encoding="utf-8"?>
<ds:datastoreItem xmlns:ds="http://schemas.openxmlformats.org/officeDocument/2006/customXml" ds:itemID="{4E77986B-E595-4A46-8EAB-EB19D6ABC2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Axe - Sensibilisation employeur</vt:lpstr>
      <vt:lpstr>51 Nb_Répart°établisst OETH</vt:lpstr>
      <vt:lpstr>52 Emploi direct des BOETH</vt:lpstr>
      <vt:lpstr>53 Modalités OETH </vt:lpstr>
      <vt:lpstr>54 Effectifs assujettissement</vt:lpstr>
      <vt:lpstr>55 Actions Agefiph</vt:lpstr>
      <vt:lpstr>56 Suivi recours AMEETH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Mirosa</dc:creator>
  <cp:lastModifiedBy>Pauline Gay-Fragneaud</cp:lastModifiedBy>
  <dcterms:created xsi:type="dcterms:W3CDTF">2022-10-18T09:47:31Z</dcterms:created>
  <dcterms:modified xsi:type="dcterms:W3CDTF">2022-11-24T13:26:21Z</dcterms:modified>
</cp:coreProperties>
</file>